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\Desktop\2019\ОТЧЕТЫ\Отчет об исполнении бюджета\Решение отчет за 2 кв 2019\"/>
    </mc:Choice>
  </mc:AlternateContent>
  <xr:revisionPtr revIDLastSave="0" documentId="13_ncr:1_{447F545B-97A2-46AA-AA68-32F1D0577F89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Доходы" sheetId="2" state="hidden" r:id="rId1"/>
    <sheet name="Расходы" sheetId="3" r:id="rId2"/>
    <sheet name="Источники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3" l="1"/>
  <c r="C17" i="3"/>
  <c r="E149" i="3"/>
  <c r="E150" i="3"/>
  <c r="E151" i="3"/>
  <c r="E152" i="3"/>
  <c r="E170" i="3"/>
  <c r="E169" i="3"/>
  <c r="E168" i="3"/>
  <c r="D168" i="3"/>
  <c r="D169" i="3"/>
  <c r="D160" i="3"/>
  <c r="D161" i="3"/>
  <c r="D162" i="3"/>
  <c r="D153" i="3"/>
  <c r="D157" i="3"/>
  <c r="D158" i="3"/>
  <c r="D154" i="3"/>
  <c r="D155" i="3"/>
  <c r="D149" i="3"/>
  <c r="D150" i="3"/>
  <c r="D151" i="3"/>
  <c r="D145" i="3"/>
  <c r="D146" i="3"/>
  <c r="D147" i="3"/>
  <c r="C101" i="3"/>
  <c r="C102" i="3"/>
  <c r="C103" i="3"/>
  <c r="D136" i="3"/>
  <c r="C136" i="3"/>
  <c r="D141" i="3"/>
  <c r="C141" i="3"/>
  <c r="D142" i="3"/>
  <c r="C142" i="3"/>
  <c r="D137" i="3"/>
  <c r="C137" i="3"/>
  <c r="D138" i="3"/>
  <c r="C138" i="3"/>
  <c r="D128" i="3"/>
  <c r="D132" i="3"/>
  <c r="D133" i="3"/>
  <c r="D125" i="3"/>
  <c r="D122" i="3"/>
  <c r="D123" i="3"/>
  <c r="D126" i="3"/>
  <c r="D109" i="3"/>
  <c r="D110" i="3"/>
  <c r="D111" i="3"/>
  <c r="D105" i="3"/>
  <c r="D106" i="3"/>
  <c r="D107" i="3"/>
  <c r="C99" i="3"/>
  <c r="C98" i="3" s="1"/>
  <c r="C97" i="3" s="1"/>
  <c r="D90" i="3"/>
  <c r="D94" i="3"/>
  <c r="D95" i="3"/>
  <c r="D91" i="3"/>
  <c r="D92" i="3"/>
  <c r="D121" i="3" l="1"/>
  <c r="D83" i="3"/>
  <c r="D87" i="3"/>
  <c r="D88" i="3"/>
  <c r="D79" i="3"/>
  <c r="D80" i="3"/>
  <c r="D81" i="3"/>
  <c r="E67" i="3"/>
  <c r="E68" i="3"/>
  <c r="E69" i="3"/>
  <c r="E70" i="3"/>
  <c r="D67" i="3"/>
  <c r="D68" i="3"/>
  <c r="D69" i="3"/>
  <c r="C67" i="3"/>
  <c r="C68" i="3"/>
  <c r="C69" i="3"/>
  <c r="E63" i="3"/>
  <c r="E62" i="3"/>
  <c r="E61" i="3"/>
  <c r="D57" i="3"/>
  <c r="D56" i="3" s="1"/>
  <c r="D61" i="3"/>
  <c r="D62" i="3"/>
  <c r="D58" i="3"/>
  <c r="C58" i="3"/>
  <c r="D20" i="3"/>
  <c r="D19" i="3" s="1"/>
  <c r="D21" i="3"/>
  <c r="C19" i="3"/>
  <c r="D28" i="3"/>
  <c r="C28" i="3"/>
  <c r="D29" i="3"/>
  <c r="C29" i="3"/>
  <c r="E32" i="3"/>
  <c r="D24" i="3"/>
  <c r="C24" i="3"/>
  <c r="D25" i="3"/>
  <c r="C25" i="3"/>
  <c r="E26" i="3"/>
  <c r="E167" i="3" l="1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48" i="3"/>
  <c r="E147" i="3"/>
  <c r="E146" i="3"/>
  <c r="E145" i="3"/>
  <c r="E144" i="3"/>
  <c r="E143" i="3"/>
  <c r="E142" i="3"/>
  <c r="E141" i="3"/>
  <c r="E140" i="3"/>
  <c r="E138" i="3"/>
  <c r="E137" i="3"/>
  <c r="E136" i="3"/>
  <c r="E135" i="3"/>
  <c r="E134" i="3"/>
  <c r="E133" i="3"/>
  <c r="E132" i="3"/>
  <c r="E128" i="3"/>
  <c r="E127" i="3"/>
  <c r="E125" i="3"/>
  <c r="E126" i="3"/>
  <c r="E124" i="3"/>
  <c r="E123" i="3"/>
  <c r="E122" i="3"/>
  <c r="E121" i="3"/>
  <c r="E112" i="3"/>
  <c r="E111" i="3"/>
  <c r="E110" i="3"/>
  <c r="E109" i="3"/>
  <c r="E108" i="3"/>
  <c r="E107" i="3"/>
  <c r="E106" i="3"/>
  <c r="E105" i="3"/>
  <c r="E96" i="3"/>
  <c r="E95" i="3"/>
  <c r="E94" i="3"/>
  <c r="E93" i="3"/>
  <c r="E92" i="3"/>
  <c r="E91" i="3"/>
  <c r="E90" i="3"/>
  <c r="E89" i="3"/>
  <c r="E88" i="3"/>
  <c r="E87" i="3"/>
  <c r="E83" i="3"/>
  <c r="E82" i="3"/>
  <c r="E81" i="3"/>
  <c r="E80" i="3"/>
  <c r="E79" i="3"/>
  <c r="E66" i="3"/>
  <c r="E65" i="3"/>
  <c r="E64" i="3"/>
  <c r="E60" i="3"/>
  <c r="E59" i="3"/>
  <c r="E58" i="3"/>
  <c r="E57" i="3"/>
  <c r="E56" i="3"/>
  <c r="E43" i="3"/>
  <c r="E42" i="3"/>
  <c r="E41" i="3"/>
  <c r="E40" i="3"/>
  <c r="E39" i="3"/>
  <c r="E38" i="3"/>
  <c r="E37" i="3"/>
  <c r="E36" i="3"/>
  <c r="E31" i="3"/>
  <c r="E30" i="3"/>
  <c r="E29" i="3"/>
  <c r="E28" i="3"/>
  <c r="E27" i="3"/>
  <c r="E25" i="3"/>
  <c r="E24" i="3"/>
  <c r="E23" i="3"/>
  <c r="E22" i="3"/>
  <c r="E21" i="3"/>
  <c r="E20" i="3"/>
  <c r="E19" i="3"/>
  <c r="E17" i="3"/>
</calcChain>
</file>

<file path=xl/sharedStrings.xml><?xml version="1.0" encoding="utf-8"?>
<sst xmlns="http://schemas.openxmlformats.org/spreadsheetml/2006/main" count="322" uniqueCount="218">
  <si>
    <t xml:space="preserve"> Наименование показателя</t>
  </si>
  <si>
    <t>в том числе:</t>
  </si>
  <si>
    <t>Код расхода по бюджетной классификации</t>
  </si>
  <si>
    <t xml:space="preserve">Расходы бюджета - всего </t>
  </si>
  <si>
    <t>x</t>
  </si>
  <si>
    <t>30101047200004000000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</si>
  <si>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</si>
  <si>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30101047200004000100</t>
  </si>
  <si>
    <t>Расходы на выплаты персоналу государственных (муниципальных) органов</t>
  </si>
  <si>
    <t>30101047200004000120</t>
  </si>
  <si>
    <t>Фонд оплаты труда государственных (муниципальных) органов</t>
  </si>
  <si>
    <t>30101047200004000121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</si>
  <si>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</si>
  <si>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30101047200004000129</t>
  </si>
  <si>
    <t>Закупка товаров, работ и услуг для обеспечения государственных (муниципальных) нужд</t>
  </si>
  <si>
    <t>30101047200004000200</t>
  </si>
  <si>
    <t>Иные закупки товаров, работ и услуг для обеспечения государственных (муниципальных) нужд</t>
  </si>
  <si>
    <t>30101047200004000240</t>
  </si>
  <si>
    <t>Прочая закупка товаров, работ и услуг</t>
  </si>
  <si>
    <t>30101047200004000244</t>
  </si>
  <si>
    <t>Иные бюджетные ассигнования</t>
  </si>
  <si>
    <t>30101047200004000800</t>
  </si>
  <si>
    <t>Уплата налогов, сборов и иных платежей</t>
  </si>
  <si>
    <t>30101047200004000850</t>
  </si>
  <si>
    <t>Уплата налога на имущество организаций и земельного налога</t>
  </si>
  <si>
    <t>30101047200004000851</t>
  </si>
  <si>
    <t>Уплата прочих налогов, сборов</t>
  </si>
  <si>
    <t>30101047200004000852</t>
  </si>
  <si>
    <t>30101119900005000000</t>
  </si>
  <si>
    <t>30101119900005000800</t>
  </si>
  <si>
    <t>Резервные средства</t>
  </si>
  <si>
    <t>30101119900005000870</t>
  </si>
  <si>
    <t>30101130410060300000</t>
  </si>
  <si>
    <t>30101130410060300200</t>
  </si>
  <si>
    <t>30101130410060300240</t>
  </si>
  <si>
    <t>30101130410060300244</t>
  </si>
  <si>
    <t>30101130510060400000</t>
  </si>
  <si>
    <t>30101130510060400200</t>
  </si>
  <si>
    <t>30101130510060400240</t>
  </si>
  <si>
    <t>30101130510060400244</t>
  </si>
  <si>
    <t>30101130710060600000</t>
  </si>
  <si>
    <t>30101130710060600200</t>
  </si>
  <si>
    <t>30101130710060600240</t>
  </si>
  <si>
    <t>30101130710060600244</t>
  </si>
  <si>
    <t>30101130900060700000</t>
  </si>
  <si>
    <t>30101130900060700200</t>
  </si>
  <si>
    <t>30101130900060700240</t>
  </si>
  <si>
    <t>30101130900060700244</t>
  </si>
  <si>
    <t>30101137200004000000</t>
  </si>
  <si>
    <t>30101137200004000800</t>
  </si>
  <si>
    <t>30101137200004000850</t>
  </si>
  <si>
    <t>Уплата иных платежей</t>
  </si>
  <si>
    <t>30101137200004000853</t>
  </si>
  <si>
    <t>30102039900051180000</t>
  </si>
  <si>
    <t>30102039900051180100</t>
  </si>
  <si>
    <t>30102039900051180120</t>
  </si>
  <si>
    <t>30102039900051180121</t>
  </si>
  <si>
    <t>30102039900051180129</t>
  </si>
  <si>
    <t>30102039900051180200</t>
  </si>
  <si>
    <t>30102039900051180240</t>
  </si>
  <si>
    <t>30102039900051180244</t>
  </si>
  <si>
    <t>30102039900051180800</t>
  </si>
  <si>
    <t>30102039900051180850</t>
  </si>
  <si>
    <t>30102039900051180853</t>
  </si>
  <si>
    <t>30103097200001000000</t>
  </si>
  <si>
    <t>30103097200001000200</t>
  </si>
  <si>
    <t>30103097200001000240</t>
  </si>
  <si>
    <t>30103097200001000244</t>
  </si>
  <si>
    <t>30103107200099000000</t>
  </si>
  <si>
    <t>30103107200099000200</t>
  </si>
  <si>
    <t>30103107200099000240</t>
  </si>
  <si>
    <t>30103107200099000244</t>
  </si>
  <si>
    <t>30103140310060200000</t>
  </si>
  <si>
    <t>30103140310060200200</t>
  </si>
  <si>
    <t>30103140310060200240</t>
  </si>
  <si>
    <t>30103140310060200244</t>
  </si>
  <si>
    <t>30103147200067000000</t>
  </si>
  <si>
    <t>30103147200067000200</t>
  </si>
  <si>
    <t>30103147200067000240</t>
  </si>
  <si>
    <t>30103147200067000244</t>
  </si>
  <si>
    <t>30104057200026000000</t>
  </si>
  <si>
    <t>30104057200026000200</t>
  </si>
  <si>
    <t>30104057200026000240</t>
  </si>
  <si>
    <t>30104057200026000244</t>
  </si>
  <si>
    <t>30104057200026000800</t>
  </si>
  <si>
    <t>30104057200026000850</t>
  </si>
  <si>
    <t>30104057200026000851</t>
  </si>
  <si>
    <t>30105019990035000000</t>
  </si>
  <si>
    <t>30105019990035000200</t>
  </si>
  <si>
    <t>30105019990035000240</t>
  </si>
  <si>
    <t>30105019990035000244</t>
  </si>
  <si>
    <t>30105019990035000800</t>
  </si>
  <si>
    <t>30105019990035000850</t>
  </si>
  <si>
    <t>30105019990035000851</t>
  </si>
  <si>
    <t>301050201701L5670000</t>
  </si>
  <si>
    <t>301050201701L5670200</t>
  </si>
  <si>
    <t>301050201701L5670240</t>
  </si>
  <si>
    <t>301050201701L5670244</t>
  </si>
  <si>
    <t>30105020610060500000</t>
  </si>
  <si>
    <t>30105020610060500200</t>
  </si>
  <si>
    <t>30105020610060500240</t>
  </si>
  <si>
    <t>30105020610060500244</t>
  </si>
  <si>
    <t>30105027200005000000</t>
  </si>
  <si>
    <t>30105027200005000800</t>
  </si>
  <si>
    <t>30105027200005000850</t>
  </si>
  <si>
    <t>30105027200005000851</t>
  </si>
  <si>
    <t>30105030210020720000</t>
  </si>
  <si>
    <t>30105030210020720200</t>
  </si>
  <si>
    <t>30105030210020720240</t>
  </si>
  <si>
    <t>30105030210020720244</t>
  </si>
  <si>
    <t>301050308002L5550000</t>
  </si>
  <si>
    <t>301050308002L5550200</t>
  </si>
  <si>
    <t>301050308002L5550240</t>
  </si>
  <si>
    <t>301050308002L5550244</t>
  </si>
  <si>
    <t>30105037200001000000</t>
  </si>
  <si>
    <t>30105037200001000200</t>
  </si>
  <si>
    <t>30105037200001000240</t>
  </si>
  <si>
    <t>30105037200001000244</t>
  </si>
  <si>
    <t>30105037200001000800</t>
  </si>
  <si>
    <t>30105037200001000850</t>
  </si>
  <si>
    <t>30105037200001000851</t>
  </si>
  <si>
    <t>30105037200004000000</t>
  </si>
  <si>
    <t>30105037200004000200</t>
  </si>
  <si>
    <t>30105037200004000240</t>
  </si>
  <si>
    <t>30105037200004000244</t>
  </si>
  <si>
    <t>30105037200004000800</t>
  </si>
  <si>
    <t>30105037200004000850</t>
  </si>
  <si>
    <t>30105037200004000851</t>
  </si>
  <si>
    <t>30105037200004000852</t>
  </si>
  <si>
    <t>30105037200005000000</t>
  </si>
  <si>
    <t>30105037200005000200</t>
  </si>
  <si>
    <t>30105037200005000240</t>
  </si>
  <si>
    <t>Закупка товаров, работ, услуг в целях капитального ремонта государственного (муниципального) имущества</t>
  </si>
  <si>
    <t>30105037200005000243</t>
  </si>
  <si>
    <t>30105037200005000244</t>
  </si>
  <si>
    <t>30105037200005000800</t>
  </si>
  <si>
    <t>30105037200005000850</t>
  </si>
  <si>
    <t>30105037200005000851</t>
  </si>
  <si>
    <t>30105037200005000852</t>
  </si>
  <si>
    <t>30105037200029900000</t>
  </si>
  <si>
    <t>30105037200029900800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</si>
  <si>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</si>
  <si>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30105037200029900810</t>
  </si>
  <si>
    <t>Меропрития по землеустройству</t>
  </si>
  <si>
    <t>30105037200029900811</t>
  </si>
  <si>
    <t>30107077200043100000</t>
  </si>
  <si>
    <t>30107077200043100200</t>
  </si>
  <si>
    <t>30107077200043100240</t>
  </si>
  <si>
    <t>30107077200043100244</t>
  </si>
  <si>
    <t>30108017200044000000</t>
  </si>
  <si>
    <t>30108017200044000200</t>
  </si>
  <si>
    <t>30108017200044000240</t>
  </si>
  <si>
    <t>30108017200044000244</t>
  </si>
  <si>
    <t>30108017200044000800</t>
  </si>
  <si>
    <t>30108017200044000850</t>
  </si>
  <si>
    <t>30108017200044000851</t>
  </si>
  <si>
    <t>30110010410060300000</t>
  </si>
  <si>
    <t>Социальное обеспечение и иные выплаты населению</t>
  </si>
  <si>
    <t>30110010410060300300</t>
  </si>
  <si>
    <t>Социальные выплаты гражданам, кроме публичных нормативных социальных выплат</t>
  </si>
  <si>
    <t>30110010410060300320</t>
  </si>
  <si>
    <t>Пособия, компенсации и иные социальные выплаты гражданам, кроме публичных нормативных обязательств</t>
  </si>
  <si>
    <t>30110010410060300321</t>
  </si>
  <si>
    <t>30111017200051200000</t>
  </si>
  <si>
    <t>30111017200051200200</t>
  </si>
  <si>
    <t>30111017200051200240</t>
  </si>
  <si>
    <t>30111017200051200244</t>
  </si>
  <si>
    <t>30114039900006000000</t>
  </si>
  <si>
    <t>Межбюджетные трансферты</t>
  </si>
  <si>
    <t>30114039900006000500</t>
  </si>
  <si>
    <t>Иные межбюджетные трансферты</t>
  </si>
  <si>
    <t>30114039900006000540</t>
  </si>
  <si>
    <t>Результат исполнения бюджета                 (дефицит / профицит)</t>
  </si>
  <si>
    <t>Утвержденные бюджетные назначения на 2019 год</t>
  </si>
  <si>
    <t>Процент исполнения к принятому плану</t>
  </si>
  <si>
    <t>к решению Совета Преградненского сельского поселения</t>
  </si>
  <si>
    <t>"Об утверждении отчета об исполнении бюджета 			_x000D_
Преградненского сельского поселения за I квартал 2019 года"</t>
  </si>
  <si>
    <t>Распределение расходов Преградненского сельского поселения по разделам, подразделам</t>
  </si>
  <si>
    <t>(рубли)</t>
  </si>
  <si>
    <t>Резервные фонды местной администрации муниципальных образований (иные бюджетные ассигнования)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</si>
  <si>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</si>
  <si>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</si>
  <si>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</si>
  <si>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Обеспечение деятельности исполнительных органов муниципального образования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</si>
  <si>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</si>
  <si>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</si>
  <si>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</si>
  <si>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Обеспечение пожарной безопасности</t>
  </si>
  <si>
    <t>Сельское хозяйство</t>
  </si>
  <si>
    <t>Жилищное хозяйство</t>
  </si>
  <si>
    <t>Коммунальное хозяйство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</si>
  <si>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</si>
  <si>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</si>
  <si>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</si>
  <si>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</si>
  <si>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</si>
  <si>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</si>
  <si>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Молодежная политика и оздоровление детей</t>
  </si>
  <si>
    <t xml:space="preserve">Культура </t>
  </si>
  <si>
    <t>Пенсионное обеспечение</t>
  </si>
  <si>
    <t xml:space="preserve">Физическая культура </t>
  </si>
  <si>
    <t>Прочие  межбюджетные  трансферты</t>
  </si>
  <si>
    <t>Приложение  № 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</si>
  <si>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</si>
  <si>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Мобилизационная и вневойсковая подготовка 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</si>
  <si>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</si>
  <si>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от 29.07. 2019 № 18</t>
  </si>
  <si>
    <t>целевым статьям расходов, видам расходов в I-II кварталах 2019 года</t>
  </si>
  <si>
    <t>Исполнено на 01.07.2019 года</t>
  </si>
  <si>
    <t>30101047200004000243</t>
  </si>
  <si>
    <t>30101047200004000853</t>
  </si>
  <si>
    <t>301050201702L5670000</t>
  </si>
  <si>
    <t>301050201702L5670400</t>
  </si>
  <si>
    <t>301050201702L5670410</t>
  </si>
  <si>
    <t>301050201702L5670414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</si>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</sst>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4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 Cyr"/>
    </font>
    <font>
      <sz val="11"/>
      <name val="Calibri"/>
      <family val="2"/>
      <charset val="204"/>
      <scheme val="minor"/>
    </font>
    <font>
      <sz val="8"/>
      <name val="Arial Cyr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82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1" fillId="0" borderId="3"/>
    <xf numFmtId="0" fontId="6" fillId="0" borderId="4">
      <alignment horizontal="center"/>
    </xf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2" fillId="0" borderId="5">
      <alignment horizontal="right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7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8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4">
      <alignment horizontal="left" wrapText="1"/>
    </xf>
    <xf numFmtId="0" fontId="10" fillId="0" borderId="25">
      <alignment horizontal="center" vertical="center" shrinkToFit="1"/>
    </xf>
    <xf numFmtId="49" fontId="10" fillId="0" borderId="26">
      <alignment horizontal="center" vertical="center"/>
    </xf>
    <xf numFmtId="165" fontId="10" fillId="0" borderId="26">
      <alignment horizontal="right" vertical="center" shrinkToFit="1"/>
    </xf>
    <xf numFmtId="165" fontId="10" fillId="0" borderId="27">
      <alignment horizontal="right" vertical="center" shrinkToFit="1"/>
    </xf>
    <xf numFmtId="0" fontId="10" fillId="0" borderId="20">
      <alignment horizontal="left" wrapText="1" indent="2"/>
    </xf>
    <xf numFmtId="49" fontId="10" fillId="0" borderId="28">
      <alignment horizontal="center" shrinkToFit="1"/>
    </xf>
    <xf numFmtId="49" fontId="10" fillId="0" borderId="29">
      <alignment horizontal="center"/>
    </xf>
    <xf numFmtId="4" fontId="10" fillId="0" borderId="29">
      <alignment horizontal="right" shrinkToFit="1"/>
    </xf>
    <xf numFmtId="4" fontId="10" fillId="0" borderId="30">
      <alignment horizontal="right" shrinkToFit="1"/>
    </xf>
    <xf numFmtId="0" fontId="11" fillId="0" borderId="31"/>
    <xf numFmtId="0" fontId="11" fillId="0" borderId="32"/>
    <xf numFmtId="0" fontId="10" fillId="0" borderId="33">
      <alignment horizontal="left" wrapText="1"/>
    </xf>
    <xf numFmtId="0" fontId="10" fillId="0" borderId="34">
      <alignment horizontal="center" vertical="center" shrinkToFit="1"/>
    </xf>
    <xf numFmtId="49" fontId="10" fillId="0" borderId="35">
      <alignment horizontal="center"/>
    </xf>
    <xf numFmtId="2" fontId="10" fillId="0" borderId="35">
      <alignment horizontal="center" shrinkToFit="1"/>
    </xf>
    <xf numFmtId="4" fontId="10" fillId="0" borderId="35">
      <alignment horizontal="right" shrinkToFit="1"/>
    </xf>
    <xf numFmtId="2" fontId="10" fillId="0" borderId="36">
      <alignment horizontal="center" shrinkToFit="1"/>
    </xf>
    <xf numFmtId="0" fontId="3" fillId="0" borderId="37"/>
    <xf numFmtId="0" fontId="3" fillId="0" borderId="38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8">
      <alignment horizontal="center" vertical="center" shrinkToFit="1"/>
    </xf>
    <xf numFmtId="49" fontId="10" fillId="0" borderId="29">
      <alignment horizontal="center" vertical="center"/>
    </xf>
    <xf numFmtId="165" fontId="10" fillId="0" borderId="29">
      <alignment horizontal="right" vertical="center" shrinkToFit="1"/>
    </xf>
    <xf numFmtId="165" fontId="10" fillId="0" borderId="30">
      <alignment horizontal="right" vertical="center" shrinkToFit="1"/>
    </xf>
    <xf numFmtId="0" fontId="10" fillId="0" borderId="24">
      <alignment horizontal="left" wrapText="1" indent="2"/>
    </xf>
    <xf numFmtId="0" fontId="11" fillId="0" borderId="26"/>
    <xf numFmtId="0" fontId="11" fillId="0" borderId="27"/>
    <xf numFmtId="0" fontId="10" fillId="0" borderId="39">
      <alignment horizontal="left" wrapText="1"/>
    </xf>
    <xf numFmtId="0" fontId="10" fillId="0" borderId="40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3">
      <alignment horizontal="left" wrapText="1" indent="2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10" fillId="0" borderId="41">
      <alignment horizontal="left" wrapText="1"/>
    </xf>
    <xf numFmtId="3" fontId="10" fillId="0" borderId="19">
      <alignment horizontal="center" vertical="center" shrinkToFit="1"/>
    </xf>
    <xf numFmtId="0" fontId="6" fillId="0" borderId="33">
      <alignment wrapText="1"/>
    </xf>
    <xf numFmtId="0" fontId="10" fillId="0" borderId="20">
      <alignment horizontal="left" wrapText="1"/>
    </xf>
    <xf numFmtId="49" fontId="10" fillId="0" borderId="42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3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3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4">
      <alignment horizontal="center"/>
    </xf>
    <xf numFmtId="0" fontId="10" fillId="0" borderId="26">
      <alignment horizontal="center"/>
    </xf>
    <xf numFmtId="49" fontId="10" fillId="0" borderId="45">
      <alignment horizontal="center" vertical="center"/>
    </xf>
    <xf numFmtId="49" fontId="10" fillId="0" borderId="31">
      <alignment horizontal="center" vertical="top"/>
    </xf>
    <xf numFmtId="49" fontId="10" fillId="0" borderId="31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6">
      <alignment horizontal="center"/>
    </xf>
    <xf numFmtId="49" fontId="10" fillId="0" borderId="46">
      <alignment horizontal="center" vertical="center"/>
    </xf>
    <xf numFmtId="49" fontId="10" fillId="0" borderId="26">
      <alignment horizontal="center"/>
    </xf>
    <xf numFmtId="0" fontId="3" fillId="0" borderId="3"/>
    <xf numFmtId="0" fontId="10" fillId="0" borderId="3">
      <alignment horizontal="left"/>
    </xf>
    <xf numFmtId="0" fontId="10" fillId="0" borderId="47">
      <alignment horizontal="left"/>
    </xf>
    <xf numFmtId="0" fontId="10" fillId="0" borderId="29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4" fontId="10" fillId="0" borderId="15">
      <alignment horizontal="center"/>
    </xf>
    <xf numFmtId="4" fontId="10" fillId="0" borderId="16">
      <alignment horizontal="center"/>
    </xf>
    <xf numFmtId="49" fontId="10" fillId="0" borderId="25">
      <alignment horizontal="center" wrapText="1"/>
    </xf>
    <xf numFmtId="4" fontId="10" fillId="0" borderId="26">
      <alignment horizontal="center"/>
    </xf>
    <xf numFmtId="4" fontId="10" fillId="0" borderId="27">
      <alignment horizontal="center"/>
    </xf>
    <xf numFmtId="49" fontId="10" fillId="0" borderId="28">
      <alignment horizontal="center" wrapText="1"/>
    </xf>
    <xf numFmtId="4" fontId="10" fillId="0" borderId="29">
      <alignment horizontal="center"/>
    </xf>
    <xf numFmtId="4" fontId="10" fillId="0" borderId="29">
      <alignment horizontal="right"/>
    </xf>
    <xf numFmtId="4" fontId="10" fillId="0" borderId="30">
      <alignment horizontal="center"/>
    </xf>
    <xf numFmtId="0" fontId="10" fillId="0" borderId="17">
      <alignment horizontal="left" wrapText="1"/>
    </xf>
    <xf numFmtId="4" fontId="10" fillId="0" borderId="4">
      <alignment horizontal="center"/>
    </xf>
    <xf numFmtId="4" fontId="10" fillId="0" borderId="11">
      <alignment horizontal="right" shrinkToFit="1"/>
    </xf>
    <xf numFmtId="4" fontId="10" fillId="0" borderId="43">
      <alignment horizontal="center"/>
    </xf>
    <xf numFmtId="0" fontId="11" fillId="0" borderId="37">
      <alignment horizontal="left"/>
    </xf>
    <xf numFmtId="0" fontId="11" fillId="0" borderId="38"/>
    <xf numFmtId="0" fontId="10" fillId="0" borderId="1">
      <alignment horizontal="left"/>
    </xf>
    <xf numFmtId="0" fontId="10" fillId="0" borderId="2">
      <alignment horizontal="center"/>
    </xf>
    <xf numFmtId="49" fontId="10" fillId="0" borderId="37">
      <alignment horizontal="center"/>
    </xf>
    <xf numFmtId="0" fontId="11" fillId="0" borderId="1">
      <alignment horizontal="left"/>
    </xf>
    <xf numFmtId="0" fontId="10" fillId="0" borderId="1"/>
    <xf numFmtId="49" fontId="11" fillId="0" borderId="1"/>
    <xf numFmtId="0" fontId="11" fillId="0" borderId="1"/>
    <xf numFmtId="49" fontId="10" fillId="0" borderId="1">
      <alignment horizontal="left"/>
    </xf>
    <xf numFmtId="0" fontId="6" fillId="0" borderId="2">
      <alignment horizontal="center"/>
    </xf>
    <xf numFmtId="0" fontId="6" fillId="0" borderId="37">
      <alignment horizontal="center"/>
    </xf>
    <xf numFmtId="0" fontId="2" fillId="0" borderId="1">
      <alignment horizontal="center"/>
    </xf>
    <xf numFmtId="0" fontId="10" fillId="0" borderId="1">
      <alignment horizontal="left" vertical="top"/>
    </xf>
    <xf numFmtId="0" fontId="11" fillId="0" borderId="11">
      <alignment horizontal="left" wrapText="1"/>
    </xf>
    <xf numFmtId="0" fontId="11" fillId="0" borderId="37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2" borderId="1"/>
    <xf numFmtId="0" fontId="14" fillId="0" borderId="1"/>
    <xf numFmtId="0" fontId="13" fillId="0" borderId="1"/>
    <xf numFmtId="0" fontId="10" fillId="0" borderId="12">
      <alignment horizontal="left" wrapText="1"/>
    </xf>
    <xf numFmtId="0" fontId="10" fillId="0" borderId="11">
      <alignment horizontal="center" vertical="center" shrinkToFit="1"/>
    </xf>
    <xf numFmtId="49" fontId="10" fillId="0" borderId="11">
      <alignment horizontal="center" vertical="center" shrinkToFit="1"/>
    </xf>
    <xf numFmtId="4" fontId="10" fillId="0" borderId="11">
      <alignment horizontal="right" vertical="center" shrinkToFit="1"/>
    </xf>
    <xf numFmtId="0" fontId="11" fillId="0" borderId="11">
      <alignment horizontal="left"/>
    </xf>
  </cellStyleXfs>
  <cellXfs count="52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3" fillId="0" borderId="37" xfId="79" applyNumberFormat="1" applyProtection="1"/>
    <xf numFmtId="0" fontId="3" fillId="0" borderId="38" xfId="80" applyNumberFormat="1" applyProtection="1"/>
    <xf numFmtId="0" fontId="17" fillId="0" borderId="48" xfId="0" applyFont="1" applyBorder="1" applyAlignment="1">
      <alignment horizontal="left" wrapText="1"/>
    </xf>
    <xf numFmtId="0" fontId="17" fillId="0" borderId="48" xfId="0" applyFont="1" applyBorder="1" applyAlignment="1">
      <alignment wrapText="1"/>
    </xf>
    <xf numFmtId="0" fontId="17" fillId="0" borderId="49" xfId="0" applyFont="1" applyBorder="1" applyAlignment="1">
      <alignment wrapText="1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18" fillId="0" borderId="2" xfId="49" applyNumberFormat="1" applyFont="1" applyProtection="1"/>
    <xf numFmtId="0" fontId="19" fillId="0" borderId="1" xfId="3" applyNumberFormat="1" applyFont="1" applyProtection="1"/>
    <xf numFmtId="0" fontId="20" fillId="0" borderId="12" xfId="50" applyNumberFormat="1" applyFont="1" applyProtection="1">
      <alignment horizontal="center" vertical="top" wrapText="1"/>
    </xf>
    <xf numFmtId="0" fontId="21" fillId="0" borderId="11" xfId="26" applyNumberFormat="1" applyFont="1" applyProtection="1">
      <alignment horizontal="center" vertical="top" wrapText="1"/>
    </xf>
    <xf numFmtId="49" fontId="20" fillId="0" borderId="11" xfId="52" applyFont="1" applyProtection="1">
      <alignment horizontal="center" vertical="top" wrapText="1"/>
    </xf>
    <xf numFmtId="49" fontId="20" fillId="0" borderId="26" xfId="52" applyFont="1" applyBorder="1" applyAlignment="1" applyProtection="1">
      <alignment horizontal="center" vertical="top" wrapText="1"/>
    </xf>
    <xf numFmtId="0" fontId="20" fillId="0" borderId="12" xfId="50" applyFont="1" applyProtection="1">
      <alignment horizontal="center" vertical="top" wrapText="1"/>
      <protection locked="0"/>
    </xf>
    <xf numFmtId="0" fontId="21" fillId="0" borderId="11" xfId="26" applyFont="1" applyProtection="1">
      <alignment horizontal="center" vertical="top" wrapText="1"/>
      <protection locked="0"/>
    </xf>
    <xf numFmtId="49" fontId="20" fillId="0" borderId="11" xfId="52" applyFont="1" applyProtection="1">
      <alignment horizontal="center" vertical="top" wrapText="1"/>
      <protection locked="0"/>
    </xf>
    <xf numFmtId="49" fontId="20" fillId="0" borderId="46" xfId="52" applyFont="1" applyBorder="1" applyAlignment="1" applyProtection="1">
      <alignment horizontal="center" vertical="top" wrapText="1"/>
    </xf>
    <xf numFmtId="49" fontId="20" fillId="0" borderId="29" xfId="52" applyFont="1" applyBorder="1" applyAlignment="1" applyProtection="1">
      <alignment horizontal="center" vertical="top" wrapText="1"/>
    </xf>
    <xf numFmtId="0" fontId="17" fillId="0" borderId="13" xfId="56" applyNumberFormat="1" applyFont="1" applyProtection="1">
      <alignment horizontal="left" wrapText="1"/>
    </xf>
    <xf numFmtId="49" fontId="22" fillId="0" borderId="15" xfId="58" applyFont="1" applyProtection="1">
      <alignment horizontal="center" vertical="center"/>
    </xf>
    <xf numFmtId="4" fontId="22" fillId="0" borderId="15" xfId="59" applyFont="1" applyProtection="1">
      <alignment horizontal="right" shrinkToFit="1"/>
    </xf>
    <xf numFmtId="4" fontId="22" fillId="0" borderId="16" xfId="60" applyFont="1" applyProtection="1">
      <alignment horizontal="right" shrinkToFit="1"/>
    </xf>
    <xf numFmtId="0" fontId="21" fillId="0" borderId="24" xfId="61" applyNumberFormat="1" applyFont="1" applyProtection="1">
      <alignment horizontal="left" wrapText="1"/>
    </xf>
    <xf numFmtId="49" fontId="20" fillId="0" borderId="26" xfId="63" applyFont="1" applyProtection="1">
      <alignment horizontal="center" vertical="center"/>
    </xf>
    <xf numFmtId="165" fontId="20" fillId="0" borderId="26" xfId="64" applyFont="1" applyProtection="1">
      <alignment horizontal="right" vertical="center" shrinkToFit="1"/>
    </xf>
    <xf numFmtId="165" fontId="20" fillId="0" borderId="27" xfId="65" applyFont="1" applyProtection="1">
      <alignment horizontal="right" vertical="center" shrinkToFit="1"/>
    </xf>
    <xf numFmtId="0" fontId="17" fillId="0" borderId="20" xfId="66" applyNumberFormat="1" applyFont="1" applyProtection="1">
      <alignment horizontal="left" wrapText="1" indent="2"/>
    </xf>
    <xf numFmtId="49" fontId="23" fillId="0" borderId="29" xfId="68" applyFont="1" applyProtection="1">
      <alignment horizontal="center"/>
    </xf>
    <xf numFmtId="4" fontId="23" fillId="0" borderId="29" xfId="69" applyFont="1" applyProtection="1">
      <alignment horizontal="right" shrinkToFit="1"/>
    </xf>
    <xf numFmtId="4" fontId="23" fillId="0" borderId="16" xfId="60" applyFont="1" applyProtection="1">
      <alignment horizontal="right" shrinkToFit="1"/>
    </xf>
    <xf numFmtId="0" fontId="21" fillId="0" borderId="20" xfId="66" applyNumberFormat="1" applyFont="1" applyProtection="1">
      <alignment horizontal="left" wrapText="1" indent="2"/>
    </xf>
    <xf numFmtId="49" fontId="20" fillId="0" borderId="29" xfId="68" applyFont="1" applyProtection="1">
      <alignment horizontal="center"/>
    </xf>
    <xf numFmtId="4" fontId="20" fillId="0" borderId="29" xfId="69" applyFont="1" applyProtection="1">
      <alignment horizontal="right" shrinkToFit="1"/>
    </xf>
    <xf numFmtId="4" fontId="20" fillId="0" borderId="16" xfId="60" applyFont="1" applyProtection="1">
      <alignment horizontal="right" shrinkToFit="1"/>
    </xf>
    <xf numFmtId="0" fontId="20" fillId="0" borderId="20" xfId="66" applyFont="1">
      <alignment horizontal="left" wrapText="1" indent="2"/>
    </xf>
    <xf numFmtId="49" fontId="20" fillId="0" borderId="29" xfId="68" applyFont="1">
      <alignment horizontal="center"/>
    </xf>
    <xf numFmtId="4" fontId="20" fillId="0" borderId="30" xfId="70" applyFont="1" applyProtection="1">
      <alignment horizontal="right" shrinkToFit="1"/>
    </xf>
    <xf numFmtId="49" fontId="22" fillId="0" borderId="29" xfId="68" applyFont="1" applyProtection="1">
      <alignment horizontal="center"/>
    </xf>
    <xf numFmtId="4" fontId="22" fillId="0" borderId="29" xfId="69" applyFont="1" applyProtection="1">
      <alignment horizontal="right" shrinkToFit="1"/>
    </xf>
    <xf numFmtId="4" fontId="22" fillId="0" borderId="30" xfId="70" applyFont="1" applyProtection="1">
      <alignment horizontal="right" shrinkToFit="1"/>
    </xf>
    <xf numFmtId="4" fontId="23" fillId="0" borderId="30" xfId="70" applyFont="1" applyProtection="1">
      <alignment horizontal="right" shrinkToFit="1"/>
    </xf>
    <xf numFmtId="0" fontId="18" fillId="0" borderId="31" xfId="71" applyNumberFormat="1" applyFont="1" applyProtection="1"/>
    <xf numFmtId="0" fontId="18" fillId="0" borderId="32" xfId="72" applyNumberFormat="1" applyFont="1" applyProtection="1"/>
    <xf numFmtId="0" fontId="20" fillId="0" borderId="33" xfId="73" applyNumberFormat="1" applyFont="1" applyProtection="1">
      <alignment horizontal="left" wrapText="1"/>
    </xf>
    <xf numFmtId="49" fontId="20" fillId="0" borderId="35" xfId="75" applyFont="1" applyProtection="1">
      <alignment horizontal="center"/>
    </xf>
    <xf numFmtId="2" fontId="20" fillId="0" borderId="35" xfId="76" applyFont="1" applyProtection="1">
      <alignment horizontal="center" shrinkToFit="1"/>
    </xf>
    <xf numFmtId="4" fontId="20" fillId="0" borderId="35" xfId="77" applyFont="1" applyProtection="1">
      <alignment horizontal="right" shrinkToFit="1"/>
    </xf>
    <xf numFmtId="2" fontId="20" fillId="0" borderId="36" xfId="78" applyFont="1" applyProtection="1">
      <alignment horizontal="center" shrinkToFit="1"/>
    </xf>
  </cellXfs>
  <cellStyles count="182">
    <cellStyle name="br" xfId="171" xr:uid="{00000000-0005-0000-0000-000000000000}"/>
    <cellStyle name="col" xfId="170" xr:uid="{00000000-0005-0000-0000-000001000000}"/>
    <cellStyle name="st180" xfId="167" xr:uid="{00000000-0005-0000-0000-000002000000}"/>
    <cellStyle name="style0" xfId="172" xr:uid="{00000000-0005-0000-0000-000003000000}"/>
    <cellStyle name="td" xfId="173" xr:uid="{00000000-0005-0000-0000-000004000000}"/>
    <cellStyle name="tr" xfId="169" xr:uid="{00000000-0005-0000-0000-000005000000}"/>
    <cellStyle name="xl100" xfId="60" xr:uid="{00000000-0005-0000-0000-000006000000}"/>
    <cellStyle name="xl101" xfId="65" xr:uid="{00000000-0005-0000-0000-000007000000}"/>
    <cellStyle name="xl102" xfId="70" xr:uid="{00000000-0005-0000-0000-000008000000}"/>
    <cellStyle name="xl103" xfId="78" xr:uid="{00000000-0005-0000-0000-000009000000}"/>
    <cellStyle name="xl104" xfId="82" xr:uid="{00000000-0005-0000-0000-00000A000000}"/>
    <cellStyle name="xl105" xfId="87" xr:uid="{00000000-0005-0000-0000-00000B000000}"/>
    <cellStyle name="xl106" xfId="91" xr:uid="{00000000-0005-0000-0000-00000C000000}"/>
    <cellStyle name="xl107" xfId="97" xr:uid="{00000000-0005-0000-0000-00000D000000}"/>
    <cellStyle name="xl108" xfId="100" xr:uid="{00000000-0005-0000-0000-00000E000000}"/>
    <cellStyle name="xl109" xfId="101" xr:uid="{00000000-0005-0000-0000-00000F000000}"/>
    <cellStyle name="xl110" xfId="106" xr:uid="{00000000-0005-0000-0000-000010000000}"/>
    <cellStyle name="xl111" xfId="109" xr:uid="{00000000-0005-0000-0000-000011000000}"/>
    <cellStyle name="xl112" xfId="111" xr:uid="{00000000-0005-0000-0000-000012000000}"/>
    <cellStyle name="xl113" xfId="112" xr:uid="{00000000-0005-0000-0000-000013000000}"/>
    <cellStyle name="xl114" xfId="117" xr:uid="{00000000-0005-0000-0000-000014000000}"/>
    <cellStyle name="xl115" xfId="120" xr:uid="{00000000-0005-0000-0000-000015000000}"/>
    <cellStyle name="xl116" xfId="124" xr:uid="{00000000-0005-0000-0000-000016000000}"/>
    <cellStyle name="xl117" xfId="130" xr:uid="{00000000-0005-0000-0000-000017000000}"/>
    <cellStyle name="xl118" xfId="134" xr:uid="{00000000-0005-0000-0000-000018000000}"/>
    <cellStyle name="xl119" xfId="135" xr:uid="{00000000-0005-0000-0000-000019000000}"/>
    <cellStyle name="xl120" xfId="136" xr:uid="{00000000-0005-0000-0000-00001A000000}"/>
    <cellStyle name="xl121" xfId="149" xr:uid="{00000000-0005-0000-0000-00001B000000}"/>
    <cellStyle name="xl122" xfId="177" xr:uid="{00000000-0005-0000-0000-00001C000000}"/>
    <cellStyle name="xl123" xfId="153" xr:uid="{00000000-0005-0000-0000-00001D000000}"/>
    <cellStyle name="xl124" xfId="155" xr:uid="{00000000-0005-0000-0000-00001E000000}"/>
    <cellStyle name="xl125" xfId="158" xr:uid="{00000000-0005-0000-0000-00001F000000}"/>
    <cellStyle name="xl126" xfId="162" xr:uid="{00000000-0005-0000-0000-000020000000}"/>
    <cellStyle name="xl127" xfId="166" xr:uid="{00000000-0005-0000-0000-000021000000}"/>
    <cellStyle name="xl128" xfId="168" xr:uid="{00000000-0005-0000-0000-000022000000}"/>
    <cellStyle name="xl129" xfId="83" xr:uid="{00000000-0005-0000-0000-000023000000}"/>
    <cellStyle name="xl130" xfId="88" xr:uid="{00000000-0005-0000-0000-000024000000}"/>
    <cellStyle name="xl131" xfId="92" xr:uid="{00000000-0005-0000-0000-000025000000}"/>
    <cellStyle name="xl132" xfId="93" xr:uid="{00000000-0005-0000-0000-000026000000}"/>
    <cellStyle name="xl133" xfId="102" xr:uid="{00000000-0005-0000-0000-000027000000}"/>
    <cellStyle name="xl134" xfId="113" xr:uid="{00000000-0005-0000-0000-000028000000}"/>
    <cellStyle name="xl135" xfId="118" xr:uid="{00000000-0005-0000-0000-000029000000}"/>
    <cellStyle name="xl136" xfId="121" xr:uid="{00000000-0005-0000-0000-00002A000000}"/>
    <cellStyle name="xl137" xfId="125" xr:uid="{00000000-0005-0000-0000-00002B000000}"/>
    <cellStyle name="xl138" xfId="131" xr:uid="{00000000-0005-0000-0000-00002C000000}"/>
    <cellStyle name="xl139" xfId="137" xr:uid="{00000000-0005-0000-0000-00002D000000}"/>
    <cellStyle name="xl140" xfId="138" xr:uid="{00000000-0005-0000-0000-00002E000000}"/>
    <cellStyle name="xl141" xfId="142" xr:uid="{00000000-0005-0000-0000-00002F000000}"/>
    <cellStyle name="xl142" xfId="145" xr:uid="{00000000-0005-0000-0000-000030000000}"/>
    <cellStyle name="xl143" xfId="178" xr:uid="{00000000-0005-0000-0000-000031000000}"/>
    <cellStyle name="xl144" xfId="154" xr:uid="{00000000-0005-0000-0000-000032000000}"/>
    <cellStyle name="xl145" xfId="84" xr:uid="{00000000-0005-0000-0000-000033000000}"/>
    <cellStyle name="xl146" xfId="89" xr:uid="{00000000-0005-0000-0000-000034000000}"/>
    <cellStyle name="xl147" xfId="94" xr:uid="{00000000-0005-0000-0000-000035000000}"/>
    <cellStyle name="xl148" xfId="103" xr:uid="{00000000-0005-0000-0000-000036000000}"/>
    <cellStyle name="xl149" xfId="114" xr:uid="{00000000-0005-0000-0000-000037000000}"/>
    <cellStyle name="xl150" xfId="119" xr:uid="{00000000-0005-0000-0000-000038000000}"/>
    <cellStyle name="xl151" xfId="122" xr:uid="{00000000-0005-0000-0000-000039000000}"/>
    <cellStyle name="xl152" xfId="139" xr:uid="{00000000-0005-0000-0000-00003A000000}"/>
    <cellStyle name="xl153" xfId="133" xr:uid="{00000000-0005-0000-0000-00003B000000}"/>
    <cellStyle name="xl154" xfId="179" xr:uid="{00000000-0005-0000-0000-00003C000000}"/>
    <cellStyle name="xl155" xfId="156" xr:uid="{00000000-0005-0000-0000-00003D000000}"/>
    <cellStyle name="xl156" xfId="157" xr:uid="{00000000-0005-0000-0000-00003E000000}"/>
    <cellStyle name="xl157" xfId="159" xr:uid="{00000000-0005-0000-0000-00003F000000}"/>
    <cellStyle name="xl158" xfId="163" xr:uid="{00000000-0005-0000-0000-000040000000}"/>
    <cellStyle name="xl159" xfId="164" xr:uid="{00000000-0005-0000-0000-000041000000}"/>
    <cellStyle name="xl160" xfId="165" xr:uid="{00000000-0005-0000-0000-000042000000}"/>
    <cellStyle name="xl161" xfId="85" xr:uid="{00000000-0005-0000-0000-000043000000}"/>
    <cellStyle name="xl162" xfId="95" xr:uid="{00000000-0005-0000-0000-000044000000}"/>
    <cellStyle name="xl163" xfId="104" xr:uid="{00000000-0005-0000-0000-000045000000}"/>
    <cellStyle name="xl164" xfId="132" xr:uid="{00000000-0005-0000-0000-000046000000}"/>
    <cellStyle name="xl165" xfId="140" xr:uid="{00000000-0005-0000-0000-000047000000}"/>
    <cellStyle name="xl166" xfId="143" xr:uid="{00000000-0005-0000-0000-000048000000}"/>
    <cellStyle name="xl167" xfId="146" xr:uid="{00000000-0005-0000-0000-000049000000}"/>
    <cellStyle name="xl168" xfId="150" xr:uid="{00000000-0005-0000-0000-00004A000000}"/>
    <cellStyle name="xl169" xfId="180" xr:uid="{00000000-0005-0000-0000-00004B000000}"/>
    <cellStyle name="xl170" xfId="160" xr:uid="{00000000-0005-0000-0000-00004C000000}"/>
    <cellStyle name="xl171" xfId="86" xr:uid="{00000000-0005-0000-0000-00004D000000}"/>
    <cellStyle name="xl172" xfId="108" xr:uid="{00000000-0005-0000-0000-00004E000000}"/>
    <cellStyle name="xl173" xfId="115" xr:uid="{00000000-0005-0000-0000-00004F000000}"/>
    <cellStyle name="xl174" xfId="126" xr:uid="{00000000-0005-0000-0000-000050000000}"/>
    <cellStyle name="xl175" xfId="127" xr:uid="{00000000-0005-0000-0000-000051000000}"/>
    <cellStyle name="xl176" xfId="147" xr:uid="{00000000-0005-0000-0000-000052000000}"/>
    <cellStyle name="xl177" xfId="151" xr:uid="{00000000-0005-0000-0000-000053000000}"/>
    <cellStyle name="xl178" xfId="128" xr:uid="{00000000-0005-0000-0000-000054000000}"/>
    <cellStyle name="xl179" xfId="81" xr:uid="{00000000-0005-0000-0000-000055000000}"/>
    <cellStyle name="xl180" xfId="90" xr:uid="{00000000-0005-0000-0000-000056000000}"/>
    <cellStyle name="xl181" xfId="98" xr:uid="{00000000-0005-0000-0000-000057000000}"/>
    <cellStyle name="xl182" xfId="123" xr:uid="{00000000-0005-0000-0000-000058000000}"/>
    <cellStyle name="xl183" xfId="129" xr:uid="{00000000-0005-0000-0000-000059000000}"/>
    <cellStyle name="xl184" xfId="161" xr:uid="{00000000-0005-0000-0000-00005A000000}"/>
    <cellStyle name="xl185" xfId="96" xr:uid="{00000000-0005-0000-0000-00005B000000}"/>
    <cellStyle name="xl186" xfId="99" xr:uid="{00000000-0005-0000-0000-00005C000000}"/>
    <cellStyle name="xl187" xfId="105" xr:uid="{00000000-0005-0000-0000-00005D000000}"/>
    <cellStyle name="xl188" xfId="107" xr:uid="{00000000-0005-0000-0000-00005E000000}"/>
    <cellStyle name="xl189" xfId="110" xr:uid="{00000000-0005-0000-0000-00005F000000}"/>
    <cellStyle name="xl190" xfId="116" xr:uid="{00000000-0005-0000-0000-000060000000}"/>
    <cellStyle name="xl191" xfId="141" xr:uid="{00000000-0005-0000-0000-000061000000}"/>
    <cellStyle name="xl192" xfId="144" xr:uid="{00000000-0005-0000-0000-000062000000}"/>
    <cellStyle name="xl193" xfId="148" xr:uid="{00000000-0005-0000-0000-000063000000}"/>
    <cellStyle name="xl194" xfId="152" xr:uid="{00000000-0005-0000-0000-000064000000}"/>
    <cellStyle name="xl195" xfId="181" xr:uid="{00000000-0005-0000-0000-000065000000}"/>
    <cellStyle name="xl21" xfId="174" xr:uid="{00000000-0005-0000-0000-000066000000}"/>
    <cellStyle name="xl22" xfId="1" xr:uid="{00000000-0005-0000-0000-000067000000}"/>
    <cellStyle name="xl23" xfId="4" xr:uid="{00000000-0005-0000-0000-000068000000}"/>
    <cellStyle name="xl24" xfId="8" xr:uid="{00000000-0005-0000-0000-000069000000}"/>
    <cellStyle name="xl25" xfId="13" xr:uid="{00000000-0005-0000-0000-00006A000000}"/>
    <cellStyle name="xl26" xfId="17" xr:uid="{00000000-0005-0000-0000-00006B000000}"/>
    <cellStyle name="xl27" xfId="26" xr:uid="{00000000-0005-0000-0000-00006C000000}"/>
    <cellStyle name="xl28" xfId="28" xr:uid="{00000000-0005-0000-0000-00006D000000}"/>
    <cellStyle name="xl29" xfId="31" xr:uid="{00000000-0005-0000-0000-00006E000000}"/>
    <cellStyle name="xl30" xfId="36" xr:uid="{00000000-0005-0000-0000-00006F000000}"/>
    <cellStyle name="xl31" xfId="42" xr:uid="{00000000-0005-0000-0000-000070000000}"/>
    <cellStyle name="xl32" xfId="29" xr:uid="{00000000-0005-0000-0000-000071000000}"/>
    <cellStyle name="xl33" xfId="32" xr:uid="{00000000-0005-0000-0000-000072000000}"/>
    <cellStyle name="xl34" xfId="37" xr:uid="{00000000-0005-0000-0000-000073000000}"/>
    <cellStyle name="xl35" xfId="43" xr:uid="{00000000-0005-0000-0000-000074000000}"/>
    <cellStyle name="xl36" xfId="175" xr:uid="{00000000-0005-0000-0000-000075000000}"/>
    <cellStyle name="xl37" xfId="33" xr:uid="{00000000-0005-0000-0000-000076000000}"/>
    <cellStyle name="xl38" xfId="38" xr:uid="{00000000-0005-0000-0000-000077000000}"/>
    <cellStyle name="xl39" xfId="44" xr:uid="{00000000-0005-0000-0000-000078000000}"/>
    <cellStyle name="xl40" xfId="6" xr:uid="{00000000-0005-0000-0000-000079000000}"/>
    <cellStyle name="xl41" xfId="18" xr:uid="{00000000-0005-0000-0000-00007A000000}"/>
    <cellStyle name="xl42" xfId="27" xr:uid="{00000000-0005-0000-0000-00007B000000}"/>
    <cellStyle name="xl43" xfId="30" xr:uid="{00000000-0005-0000-0000-00007C000000}"/>
    <cellStyle name="xl44" xfId="34" xr:uid="{00000000-0005-0000-0000-00007D000000}"/>
    <cellStyle name="xl45" xfId="39" xr:uid="{00000000-0005-0000-0000-00007E000000}"/>
    <cellStyle name="xl46" xfId="45" xr:uid="{00000000-0005-0000-0000-00007F000000}"/>
    <cellStyle name="xl47" xfId="40" xr:uid="{00000000-0005-0000-0000-000080000000}"/>
    <cellStyle name="xl48" xfId="3" xr:uid="{00000000-0005-0000-0000-000081000000}"/>
    <cellStyle name="xl49" xfId="22" xr:uid="{00000000-0005-0000-0000-000082000000}"/>
    <cellStyle name="xl50" xfId="5" xr:uid="{00000000-0005-0000-0000-000083000000}"/>
    <cellStyle name="xl51" xfId="9" xr:uid="{00000000-0005-0000-0000-000084000000}"/>
    <cellStyle name="xl52" xfId="11" xr:uid="{00000000-0005-0000-0000-000085000000}"/>
    <cellStyle name="xl53" xfId="14" xr:uid="{00000000-0005-0000-0000-000086000000}"/>
    <cellStyle name="xl54" xfId="16" xr:uid="{00000000-0005-0000-0000-000087000000}"/>
    <cellStyle name="xl55" xfId="2" xr:uid="{00000000-0005-0000-0000-000088000000}"/>
    <cellStyle name="xl56" xfId="7" xr:uid="{00000000-0005-0000-0000-000089000000}"/>
    <cellStyle name="xl57" xfId="10" xr:uid="{00000000-0005-0000-0000-00008A000000}"/>
    <cellStyle name="xl58" xfId="12" xr:uid="{00000000-0005-0000-0000-00008B000000}"/>
    <cellStyle name="xl59" xfId="15" xr:uid="{00000000-0005-0000-0000-00008C000000}"/>
    <cellStyle name="xl60" xfId="19" xr:uid="{00000000-0005-0000-0000-00008D000000}"/>
    <cellStyle name="xl61" xfId="20" xr:uid="{00000000-0005-0000-0000-00008E000000}"/>
    <cellStyle name="xl62" xfId="21" xr:uid="{00000000-0005-0000-0000-00008F000000}"/>
    <cellStyle name="xl63" xfId="23" xr:uid="{00000000-0005-0000-0000-000090000000}"/>
    <cellStyle name="xl64" xfId="24" xr:uid="{00000000-0005-0000-0000-000091000000}"/>
    <cellStyle name="xl65" xfId="25" xr:uid="{00000000-0005-0000-0000-000092000000}"/>
    <cellStyle name="xl66" xfId="35" xr:uid="{00000000-0005-0000-0000-000093000000}"/>
    <cellStyle name="xl67" xfId="41" xr:uid="{00000000-0005-0000-0000-000094000000}"/>
    <cellStyle name="xl68" xfId="46" xr:uid="{00000000-0005-0000-0000-000095000000}"/>
    <cellStyle name="xl69" xfId="49" xr:uid="{00000000-0005-0000-0000-000096000000}"/>
    <cellStyle name="xl70" xfId="50" xr:uid="{00000000-0005-0000-0000-000097000000}"/>
    <cellStyle name="xl71" xfId="53" xr:uid="{00000000-0005-0000-0000-000098000000}"/>
    <cellStyle name="xl72" xfId="56" xr:uid="{00000000-0005-0000-0000-000099000000}"/>
    <cellStyle name="xl73" xfId="61" xr:uid="{00000000-0005-0000-0000-00009A000000}"/>
    <cellStyle name="xl74" xfId="66" xr:uid="{00000000-0005-0000-0000-00009B000000}"/>
    <cellStyle name="xl75" xfId="71" xr:uid="{00000000-0005-0000-0000-00009C000000}"/>
    <cellStyle name="xl76" xfId="73" xr:uid="{00000000-0005-0000-0000-00009D000000}"/>
    <cellStyle name="xl77" xfId="79" xr:uid="{00000000-0005-0000-0000-00009E000000}"/>
    <cellStyle name="xl78" xfId="176" xr:uid="{00000000-0005-0000-0000-00009F000000}"/>
    <cellStyle name="xl79" xfId="51" xr:uid="{00000000-0005-0000-0000-0000A0000000}"/>
    <cellStyle name="xl80" xfId="54" xr:uid="{00000000-0005-0000-0000-0000A1000000}"/>
    <cellStyle name="xl81" xfId="57" xr:uid="{00000000-0005-0000-0000-0000A2000000}"/>
    <cellStyle name="xl82" xfId="62" xr:uid="{00000000-0005-0000-0000-0000A3000000}"/>
    <cellStyle name="xl83" xfId="67" xr:uid="{00000000-0005-0000-0000-0000A4000000}"/>
    <cellStyle name="xl84" xfId="72" xr:uid="{00000000-0005-0000-0000-0000A5000000}"/>
    <cellStyle name="xl85" xfId="74" xr:uid="{00000000-0005-0000-0000-0000A6000000}"/>
    <cellStyle name="xl86" xfId="80" xr:uid="{00000000-0005-0000-0000-0000A7000000}"/>
    <cellStyle name="xl87" xfId="58" xr:uid="{00000000-0005-0000-0000-0000A8000000}"/>
    <cellStyle name="xl88" xfId="63" xr:uid="{00000000-0005-0000-0000-0000A9000000}"/>
    <cellStyle name="xl89" xfId="68" xr:uid="{00000000-0005-0000-0000-0000AA000000}"/>
    <cellStyle name="xl90" xfId="75" xr:uid="{00000000-0005-0000-0000-0000AB000000}"/>
    <cellStyle name="xl91" xfId="52" xr:uid="{00000000-0005-0000-0000-0000AC000000}"/>
    <cellStyle name="xl92" xfId="55" xr:uid="{00000000-0005-0000-0000-0000AD000000}"/>
    <cellStyle name="xl93" xfId="59" xr:uid="{00000000-0005-0000-0000-0000AE000000}"/>
    <cellStyle name="xl94" xfId="64" xr:uid="{00000000-0005-0000-0000-0000AF000000}"/>
    <cellStyle name="xl95" xfId="69" xr:uid="{00000000-0005-0000-0000-0000B0000000}"/>
    <cellStyle name="xl96" xfId="76" xr:uid="{00000000-0005-0000-0000-0000B1000000}"/>
    <cellStyle name="xl97" xfId="77" xr:uid="{00000000-0005-0000-0000-0000B2000000}"/>
    <cellStyle name="xl98" xfId="47" xr:uid="{00000000-0005-0000-0000-0000B3000000}"/>
    <cellStyle name="xl99" xfId="48" xr:uid="{00000000-0005-0000-0000-0000B4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Normal="100" workbookViewId="0">
      <selection activeCell="G13" sqref="G13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4.85546875" style="1" customWidth="1"/>
    <col min="8" max="8" width="14.5703125" style="1" customWidth="1"/>
    <col min="9" max="9" width="15.42578125" style="1" customWidth="1"/>
    <col min="10" max="10" width="9.140625" style="1" customWidth="1"/>
    <col min="11" max="16384" width="9.140625" style="1"/>
  </cols>
  <sheetData/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3"/>
  <sheetViews>
    <sheetView tabSelected="1" topLeftCell="A157" zoomScaleNormal="100" workbookViewId="0">
      <selection activeCell="I177" sqref="I177"/>
    </sheetView>
  </sheetViews>
  <sheetFormatPr defaultRowHeight="15" x14ac:dyDescent="0.25"/>
  <cols>
    <col min="1" max="1" width="68.42578125" style="1" customWidth="1"/>
    <col min="2" max="2" width="19.42578125" style="1" customWidth="1"/>
    <col min="3" max="5" width="14.85546875" style="1" customWidth="1"/>
    <col min="6" max="6" width="9.140625" style="1" customWidth="1"/>
    <col min="7" max="16384" width="9.140625" style="1"/>
  </cols>
  <sheetData>
    <row r="1" spans="1:6" ht="9" customHeight="1" x14ac:dyDescent="0.25">
      <c r="A1" s="9"/>
      <c r="B1" s="9"/>
      <c r="C1" s="9"/>
      <c r="D1" s="9"/>
      <c r="E1" s="9"/>
      <c r="F1" s="9"/>
    </row>
    <row r="2" spans="1:6" x14ac:dyDescent="0.25">
      <c r="A2" s="9"/>
      <c r="B2" s="9"/>
      <c r="C2" s="9" t="s">
        <v>202</v>
      </c>
      <c r="D2" s="9"/>
      <c r="E2" s="9"/>
      <c r="F2" s="9"/>
    </row>
    <row r="3" spans="1:6" x14ac:dyDescent="0.25">
      <c r="A3" s="9"/>
      <c r="B3" s="9"/>
      <c r="C3" s="9" t="s">
        <v>175</v>
      </c>
      <c r="D3" s="9"/>
      <c r="E3" s="9"/>
      <c r="F3" s="9"/>
    </row>
    <row r="4" spans="1:6" ht="45.75" customHeight="1" x14ac:dyDescent="0.25">
      <c r="A4" s="9"/>
      <c r="B4" s="9"/>
      <c r="C4" s="10" t="s">
        <v>176</v>
      </c>
      <c r="D4" s="10"/>
      <c r="E4" s="10"/>
      <c r="F4" s="10"/>
    </row>
    <row r="5" spans="1:6" x14ac:dyDescent="0.25">
      <c r="A5" s="9"/>
      <c r="B5" s="9"/>
      <c r="C5" s="9" t="s">
        <v>206</v>
      </c>
      <c r="D5" s="9"/>
      <c r="E5" s="9"/>
      <c r="F5" s="9"/>
    </row>
    <row r="6" spans="1:6" ht="9" customHeight="1" x14ac:dyDescent="0.25">
      <c r="A6" s="9"/>
      <c r="B6" s="9"/>
      <c r="C6" s="9"/>
      <c r="D6" s="9"/>
      <c r="E6" s="9"/>
      <c r="F6" s="9"/>
    </row>
    <row r="7" spans="1:6" x14ac:dyDescent="0.25">
      <c r="A7" s="8" t="s">
        <v>177</v>
      </c>
      <c r="B7" s="8"/>
      <c r="C7" s="8"/>
      <c r="D7" s="8"/>
      <c r="E7" s="8"/>
      <c r="F7" s="9"/>
    </row>
    <row r="8" spans="1:6" x14ac:dyDescent="0.25">
      <c r="A8" s="8" t="s">
        <v>207</v>
      </c>
      <c r="B8" s="8"/>
      <c r="C8" s="8"/>
      <c r="D8" s="8"/>
      <c r="E8" s="8"/>
      <c r="F8" s="9"/>
    </row>
    <row r="9" spans="1:6" ht="6.75" customHeight="1" x14ac:dyDescent="0.25">
      <c r="A9" s="9"/>
      <c r="B9" s="9"/>
      <c r="C9" s="9"/>
      <c r="D9" s="9"/>
      <c r="E9" s="9"/>
      <c r="F9" s="9"/>
    </row>
    <row r="10" spans="1:6" ht="12.95" customHeight="1" x14ac:dyDescent="0.25">
      <c r="A10" s="11"/>
      <c r="B10" s="11"/>
      <c r="C10" s="11"/>
      <c r="D10" s="11"/>
      <c r="E10" s="11" t="s">
        <v>178</v>
      </c>
      <c r="F10" s="12"/>
    </row>
    <row r="11" spans="1:6" ht="12" customHeight="1" x14ac:dyDescent="0.25">
      <c r="A11" s="13" t="s">
        <v>0</v>
      </c>
      <c r="B11" s="14" t="s">
        <v>2</v>
      </c>
      <c r="C11" s="15" t="s">
        <v>173</v>
      </c>
      <c r="D11" s="16" t="s">
        <v>208</v>
      </c>
      <c r="E11" s="16" t="s">
        <v>174</v>
      </c>
      <c r="F11" s="12"/>
    </row>
    <row r="12" spans="1:6" ht="9.75" customHeight="1" x14ac:dyDescent="0.25">
      <c r="A12" s="17"/>
      <c r="B12" s="18"/>
      <c r="C12" s="19"/>
      <c r="D12" s="20"/>
      <c r="E12" s="20"/>
      <c r="F12" s="12"/>
    </row>
    <row r="13" spans="1:6" ht="11.25" customHeight="1" x14ac:dyDescent="0.25">
      <c r="A13" s="17"/>
      <c r="B13" s="18"/>
      <c r="C13" s="19"/>
      <c r="D13" s="20"/>
      <c r="E13" s="20"/>
      <c r="F13" s="12"/>
    </row>
    <row r="14" spans="1:6" ht="11.25" customHeight="1" x14ac:dyDescent="0.25">
      <c r="A14" s="17"/>
      <c r="B14" s="18"/>
      <c r="C14" s="19"/>
      <c r="D14" s="20"/>
      <c r="E14" s="20"/>
      <c r="F14" s="12"/>
    </row>
    <row r="15" spans="1:6" ht="10.5" customHeight="1" x14ac:dyDescent="0.25">
      <c r="A15" s="17"/>
      <c r="B15" s="18"/>
      <c r="C15" s="19"/>
      <c r="D15" s="20"/>
      <c r="E15" s="20"/>
      <c r="F15" s="12"/>
    </row>
    <row r="16" spans="1:6" ht="9" customHeight="1" thickBot="1" x14ac:dyDescent="0.3">
      <c r="A16" s="17"/>
      <c r="B16" s="18"/>
      <c r="C16" s="19"/>
      <c r="D16" s="21"/>
      <c r="E16" s="21"/>
      <c r="F16" s="12"/>
    </row>
    <row r="17" spans="1:6" ht="15" customHeight="1" x14ac:dyDescent="0.25">
      <c r="A17" s="22" t="s">
        <v>3</v>
      </c>
      <c r="B17" s="23" t="s">
        <v>4</v>
      </c>
      <c r="C17" s="24">
        <f>C19+C33+C36+C40+C44+C48+C52+C56+C67+C71+C75+C79+C83+C90+C97+C101+C105+C109+C113+C117+C121+C128+C136+C145+C149+C153+C160+C164+C168</f>
        <v>18211446.66</v>
      </c>
      <c r="D17" s="24">
        <f>D19+D33+D36+D40+D44+D48+D52+D56+D67+D71+D75+D79+D83+D90+D97+D101+D105+D109+D113+D117+D121+D128+D136+D145+D149+D153+D160+D164+D168</f>
        <v>3745387.19</v>
      </c>
      <c r="E17" s="25">
        <f>D17*100/C17</f>
        <v>20.566115695939995</v>
      </c>
      <c r="F17" s="12"/>
    </row>
    <row r="18" spans="1:6" ht="15" customHeight="1" thickBot="1" x14ac:dyDescent="0.3">
      <c r="A18" s="26" t="s">
        <v>1</v>
      </c>
      <c r="B18" s="27"/>
      <c r="C18" s="28"/>
      <c r="D18" s="27"/>
      <c r="E18" s="29"/>
      <c r="F18" s="12"/>
    </row>
    <row r="19" spans="1:6" ht="37.5" customHeight="1" thickBot="1" x14ac:dyDescent="0.3">
      <c r="A19" s="30" t="s">
        <v>203</v>
      </c>
      <c r="B19" s="31" t="s">
        <v>5</v>
      </c>
      <c r="C19" s="32">
        <f>C20+C24+C28</f>
        <v>4565600</v>
      </c>
      <c r="D19" s="32">
        <f>D20+D24+D28</f>
        <v>1802746.02</v>
      </c>
      <c r="E19" s="33">
        <f t="shared" ref="E19:E32" si="0">D19*100/C19</f>
        <v>39.485413089188718</v>
      </c>
      <c r="F19" s="12"/>
    </row>
    <row r="20" spans="1:6" ht="35.25" thickBot="1" x14ac:dyDescent="0.3">
      <c r="A20" s="34" t="s">
        <v>6</v>
      </c>
      <c r="B20" s="35" t="s">
        <v>7</v>
      </c>
      <c r="C20" s="36">
        <v>2803700</v>
      </c>
      <c r="D20" s="36">
        <f>D21</f>
        <v>1211789.52</v>
      </c>
      <c r="E20" s="37">
        <f t="shared" si="0"/>
        <v>43.221083568142099</v>
      </c>
      <c r="F20" s="12"/>
    </row>
    <row r="21" spans="1:6" ht="15.75" thickBot="1" x14ac:dyDescent="0.3">
      <c r="A21" s="34" t="s">
        <v>8</v>
      </c>
      <c r="B21" s="35" t="s">
        <v>9</v>
      </c>
      <c r="C21" s="36">
        <v>2803700</v>
      </c>
      <c r="D21" s="36">
        <f>D22+D23</f>
        <v>1211789.52</v>
      </c>
      <c r="E21" s="37">
        <f t="shared" si="0"/>
        <v>43.221083568142099</v>
      </c>
      <c r="F21" s="12"/>
    </row>
    <row r="22" spans="1:6" ht="15.75" thickBot="1" x14ac:dyDescent="0.3">
      <c r="A22" s="34" t="s">
        <v>10</v>
      </c>
      <c r="B22" s="35" t="s">
        <v>11</v>
      </c>
      <c r="C22" s="36">
        <v>2153400</v>
      </c>
      <c r="D22" s="36">
        <v>909571.87</v>
      </c>
      <c r="E22" s="37">
        <f t="shared" si="0"/>
        <v>42.238872016346242</v>
      </c>
      <c r="F22" s="12"/>
    </row>
    <row r="23" spans="1:6" ht="35.25" thickBot="1" x14ac:dyDescent="0.3">
      <c r="A23" s="34" t="s">
        <v>12</v>
      </c>
      <c r="B23" s="35" t="s">
        <v>13</v>
      </c>
      <c r="C23" s="36">
        <v>650300</v>
      </c>
      <c r="D23" s="36">
        <v>302217.65000000002</v>
      </c>
      <c r="E23" s="37">
        <f t="shared" si="0"/>
        <v>46.473573735199146</v>
      </c>
      <c r="F23" s="12"/>
    </row>
    <row r="24" spans="1:6" ht="24" thickBot="1" x14ac:dyDescent="0.3">
      <c r="A24" s="34" t="s">
        <v>14</v>
      </c>
      <c r="B24" s="35" t="s">
        <v>15</v>
      </c>
      <c r="C24" s="36">
        <f>C25</f>
        <v>1742300</v>
      </c>
      <c r="D24" s="36">
        <f>D25</f>
        <v>573971.5</v>
      </c>
      <c r="E24" s="37">
        <f t="shared" si="0"/>
        <v>32.943322045571946</v>
      </c>
      <c r="F24" s="12"/>
    </row>
    <row r="25" spans="1:6" ht="24" thickBot="1" x14ac:dyDescent="0.3">
      <c r="A25" s="34" t="s">
        <v>16</v>
      </c>
      <c r="B25" s="35" t="s">
        <v>17</v>
      </c>
      <c r="C25" s="36">
        <f>C26+C27</f>
        <v>1742300</v>
      </c>
      <c r="D25" s="36">
        <f>D26+D27</f>
        <v>573971.5</v>
      </c>
      <c r="E25" s="37">
        <f t="shared" si="0"/>
        <v>32.943322045571946</v>
      </c>
      <c r="F25" s="12"/>
    </row>
    <row r="26" spans="1:6" ht="24" thickBot="1" x14ac:dyDescent="0.3">
      <c r="A26" s="38" t="s">
        <v>132</v>
      </c>
      <c r="B26" s="35" t="s">
        <v>209</v>
      </c>
      <c r="C26" s="36">
        <v>674524.46</v>
      </c>
      <c r="D26" s="36">
        <v>6678.46</v>
      </c>
      <c r="E26" s="37">
        <f t="shared" si="0"/>
        <v>0.9900990099009902</v>
      </c>
      <c r="F26" s="12"/>
    </row>
    <row r="27" spans="1:6" ht="15.75" thickBot="1" x14ac:dyDescent="0.3">
      <c r="A27" s="34" t="s">
        <v>18</v>
      </c>
      <c r="B27" s="35" t="s">
        <v>19</v>
      </c>
      <c r="C27" s="36">
        <v>1067775.54</v>
      </c>
      <c r="D27" s="36">
        <v>567293.04</v>
      </c>
      <c r="E27" s="37">
        <f t="shared" si="0"/>
        <v>53.128491780210659</v>
      </c>
      <c r="F27" s="12"/>
    </row>
    <row r="28" spans="1:6" ht="15.75" thickBot="1" x14ac:dyDescent="0.3">
      <c r="A28" s="34" t="s">
        <v>20</v>
      </c>
      <c r="B28" s="35" t="s">
        <v>21</v>
      </c>
      <c r="C28" s="36">
        <f>C29</f>
        <v>19600</v>
      </c>
      <c r="D28" s="36">
        <f>D29</f>
        <v>16985</v>
      </c>
      <c r="E28" s="37">
        <f t="shared" si="0"/>
        <v>86.658163265306129</v>
      </c>
      <c r="F28" s="12"/>
    </row>
    <row r="29" spans="1:6" ht="15.75" thickBot="1" x14ac:dyDescent="0.3">
      <c r="A29" s="34" t="s">
        <v>22</v>
      </c>
      <c r="B29" s="35" t="s">
        <v>23</v>
      </c>
      <c r="C29" s="36">
        <f>C30+C31+C32</f>
        <v>19600</v>
      </c>
      <c r="D29" s="36">
        <f>D30+D31+D32</f>
        <v>16985</v>
      </c>
      <c r="E29" s="37">
        <f t="shared" si="0"/>
        <v>86.658163265306129</v>
      </c>
      <c r="F29" s="12"/>
    </row>
    <row r="30" spans="1:6" ht="15.75" thickBot="1" x14ac:dyDescent="0.3">
      <c r="A30" s="34" t="s">
        <v>24</v>
      </c>
      <c r="B30" s="35" t="s">
        <v>25</v>
      </c>
      <c r="C30" s="36">
        <v>9600</v>
      </c>
      <c r="D30" s="36">
        <v>8815</v>
      </c>
      <c r="E30" s="37">
        <f t="shared" si="0"/>
        <v>91.822916666666671</v>
      </c>
      <c r="F30" s="12"/>
    </row>
    <row r="31" spans="1:6" ht="15.75" thickBot="1" x14ac:dyDescent="0.3">
      <c r="A31" s="34" t="s">
        <v>26</v>
      </c>
      <c r="B31" s="35" t="s">
        <v>27</v>
      </c>
      <c r="C31" s="36">
        <v>9500</v>
      </c>
      <c r="D31" s="36">
        <v>7670</v>
      </c>
      <c r="E31" s="37">
        <f t="shared" si="0"/>
        <v>80.736842105263165</v>
      </c>
      <c r="F31" s="12"/>
    </row>
    <row r="32" spans="1:6" ht="15.75" thickBot="1" x14ac:dyDescent="0.3">
      <c r="A32" s="38" t="s">
        <v>51</v>
      </c>
      <c r="B32" s="39" t="s">
        <v>210</v>
      </c>
      <c r="C32" s="36">
        <v>500</v>
      </c>
      <c r="D32" s="36">
        <v>500</v>
      </c>
      <c r="E32" s="37">
        <f t="shared" si="0"/>
        <v>100</v>
      </c>
      <c r="F32" s="12"/>
    </row>
    <row r="33" spans="1:6" ht="23.25" x14ac:dyDescent="0.25">
      <c r="A33" s="5" t="s">
        <v>179</v>
      </c>
      <c r="B33" s="31" t="s">
        <v>28</v>
      </c>
      <c r="C33" s="32">
        <v>50000</v>
      </c>
      <c r="D33" s="32"/>
      <c r="E33" s="33"/>
      <c r="F33" s="12"/>
    </row>
    <row r="34" spans="1:6" x14ac:dyDescent="0.25">
      <c r="A34" s="34" t="s">
        <v>20</v>
      </c>
      <c r="B34" s="35" t="s">
        <v>29</v>
      </c>
      <c r="C34" s="36">
        <v>50000</v>
      </c>
      <c r="D34" s="36"/>
      <c r="E34" s="40"/>
      <c r="F34" s="12"/>
    </row>
    <row r="35" spans="1:6" ht="15.75" thickBot="1" x14ac:dyDescent="0.3">
      <c r="A35" s="34" t="s">
        <v>30</v>
      </c>
      <c r="B35" s="35" t="s">
        <v>31</v>
      </c>
      <c r="C35" s="36">
        <v>50000</v>
      </c>
      <c r="D35" s="36"/>
      <c r="E35" s="40"/>
      <c r="F35" s="12"/>
    </row>
    <row r="36" spans="1:6" ht="24" thickBot="1" x14ac:dyDescent="0.3">
      <c r="A36" s="6" t="s">
        <v>180</v>
      </c>
      <c r="B36" s="41" t="s">
        <v>32</v>
      </c>
      <c r="C36" s="32">
        <v>23500</v>
      </c>
      <c r="D36" s="32">
        <v>15000</v>
      </c>
      <c r="E36" s="25">
        <f t="shared" ref="E36:E43" si="1">D36*100/C36</f>
        <v>63.829787234042556</v>
      </c>
      <c r="F36" s="12"/>
    </row>
    <row r="37" spans="1:6" ht="24" thickBot="1" x14ac:dyDescent="0.3">
      <c r="A37" s="34" t="s">
        <v>14</v>
      </c>
      <c r="B37" s="35" t="s">
        <v>33</v>
      </c>
      <c r="C37" s="36">
        <v>23500</v>
      </c>
      <c r="D37" s="36">
        <v>15000</v>
      </c>
      <c r="E37" s="37">
        <f t="shared" si="1"/>
        <v>63.829787234042556</v>
      </c>
      <c r="F37" s="12"/>
    </row>
    <row r="38" spans="1:6" ht="24" thickBot="1" x14ac:dyDescent="0.3">
      <c r="A38" s="34" t="s">
        <v>16</v>
      </c>
      <c r="B38" s="35" t="s">
        <v>34</v>
      </c>
      <c r="C38" s="36">
        <v>23500</v>
      </c>
      <c r="D38" s="36">
        <v>15000</v>
      </c>
      <c r="E38" s="37">
        <f t="shared" si="1"/>
        <v>63.829787234042556</v>
      </c>
      <c r="F38" s="12"/>
    </row>
    <row r="39" spans="1:6" ht="15.75" thickBot="1" x14ac:dyDescent="0.3">
      <c r="A39" s="34" t="s">
        <v>18</v>
      </c>
      <c r="B39" s="35" t="s">
        <v>35</v>
      </c>
      <c r="C39" s="36">
        <v>23500</v>
      </c>
      <c r="D39" s="36">
        <v>15000</v>
      </c>
      <c r="E39" s="37">
        <f t="shared" si="1"/>
        <v>63.829787234042556</v>
      </c>
      <c r="F39" s="12"/>
    </row>
    <row r="40" spans="1:6" ht="24" thickBot="1" x14ac:dyDescent="0.3">
      <c r="A40" s="5" t="s">
        <v>181</v>
      </c>
      <c r="B40" s="41" t="s">
        <v>36</v>
      </c>
      <c r="C40" s="32">
        <v>5250</v>
      </c>
      <c r="D40" s="32">
        <v>5250</v>
      </c>
      <c r="E40" s="25">
        <f t="shared" si="1"/>
        <v>100</v>
      </c>
      <c r="F40" s="12"/>
    </row>
    <row r="41" spans="1:6" ht="24" thickBot="1" x14ac:dyDescent="0.3">
      <c r="A41" s="34" t="s">
        <v>14</v>
      </c>
      <c r="B41" s="35" t="s">
        <v>37</v>
      </c>
      <c r="C41" s="36">
        <v>5250</v>
      </c>
      <c r="D41" s="36">
        <v>5250</v>
      </c>
      <c r="E41" s="37">
        <f t="shared" si="1"/>
        <v>100</v>
      </c>
      <c r="F41" s="12"/>
    </row>
    <row r="42" spans="1:6" ht="24" thickBot="1" x14ac:dyDescent="0.3">
      <c r="A42" s="34" t="s">
        <v>16</v>
      </c>
      <c r="B42" s="35" t="s">
        <v>38</v>
      </c>
      <c r="C42" s="36">
        <v>5250</v>
      </c>
      <c r="D42" s="36">
        <v>5250</v>
      </c>
      <c r="E42" s="37">
        <f t="shared" si="1"/>
        <v>100</v>
      </c>
      <c r="F42" s="12"/>
    </row>
    <row r="43" spans="1:6" x14ac:dyDescent="0.25">
      <c r="A43" s="34" t="s">
        <v>18</v>
      </c>
      <c r="B43" s="35" t="s">
        <v>39</v>
      </c>
      <c r="C43" s="36">
        <v>5250</v>
      </c>
      <c r="D43" s="36">
        <v>5250</v>
      </c>
      <c r="E43" s="37">
        <f t="shared" si="1"/>
        <v>100</v>
      </c>
      <c r="F43" s="12"/>
    </row>
    <row r="44" spans="1:6" ht="34.5" x14ac:dyDescent="0.25">
      <c r="A44" s="5" t="s">
        <v>182</v>
      </c>
      <c r="B44" s="41" t="s">
        <v>40</v>
      </c>
      <c r="C44" s="32">
        <v>1000</v>
      </c>
      <c r="D44" s="42"/>
      <c r="E44" s="43"/>
      <c r="F44" s="12"/>
    </row>
    <row r="45" spans="1:6" ht="23.25" x14ac:dyDescent="0.25">
      <c r="A45" s="34" t="s">
        <v>14</v>
      </c>
      <c r="B45" s="35" t="s">
        <v>41</v>
      </c>
      <c r="C45" s="36">
        <v>1000</v>
      </c>
      <c r="D45" s="36"/>
      <c r="E45" s="40"/>
      <c r="F45" s="12"/>
    </row>
    <row r="46" spans="1:6" ht="23.25" x14ac:dyDescent="0.25">
      <c r="A46" s="34" t="s">
        <v>16</v>
      </c>
      <c r="B46" s="35" t="s">
        <v>42</v>
      </c>
      <c r="C46" s="36">
        <v>1000</v>
      </c>
      <c r="D46" s="36"/>
      <c r="E46" s="40"/>
      <c r="F46" s="12"/>
    </row>
    <row r="47" spans="1:6" x14ac:dyDescent="0.25">
      <c r="A47" s="34" t="s">
        <v>18</v>
      </c>
      <c r="B47" s="35" t="s">
        <v>43</v>
      </c>
      <c r="C47" s="36">
        <v>1000</v>
      </c>
      <c r="D47" s="36"/>
      <c r="E47" s="40"/>
      <c r="F47" s="12"/>
    </row>
    <row r="48" spans="1:6" ht="34.5" x14ac:dyDescent="0.25">
      <c r="A48" s="5" t="s">
        <v>184</v>
      </c>
      <c r="B48" s="41" t="s">
        <v>44</v>
      </c>
      <c r="C48" s="32">
        <v>51500</v>
      </c>
      <c r="D48" s="32"/>
      <c r="E48" s="43"/>
      <c r="F48" s="12"/>
    </row>
    <row r="49" spans="1:6" ht="23.25" x14ac:dyDescent="0.25">
      <c r="A49" s="34" t="s">
        <v>14</v>
      </c>
      <c r="B49" s="35" t="s">
        <v>45</v>
      </c>
      <c r="C49" s="36">
        <v>51500</v>
      </c>
      <c r="D49" s="36"/>
      <c r="E49" s="40"/>
      <c r="F49" s="12"/>
    </row>
    <row r="50" spans="1:6" ht="23.25" x14ac:dyDescent="0.25">
      <c r="A50" s="34" t="s">
        <v>16</v>
      </c>
      <c r="B50" s="35" t="s">
        <v>46</v>
      </c>
      <c r="C50" s="36">
        <v>51500</v>
      </c>
      <c r="D50" s="36"/>
      <c r="E50" s="40"/>
      <c r="F50" s="12"/>
    </row>
    <row r="51" spans="1:6" x14ac:dyDescent="0.25">
      <c r="A51" s="34" t="s">
        <v>18</v>
      </c>
      <c r="B51" s="35" t="s">
        <v>47</v>
      </c>
      <c r="C51" s="36">
        <v>51500</v>
      </c>
      <c r="D51" s="36"/>
      <c r="E51" s="40"/>
      <c r="F51" s="12"/>
    </row>
    <row r="52" spans="1:6" ht="23.25" x14ac:dyDescent="0.25">
      <c r="A52" s="7" t="s">
        <v>183</v>
      </c>
      <c r="B52" s="41" t="s">
        <v>48</v>
      </c>
      <c r="C52" s="32">
        <v>7150</v>
      </c>
      <c r="D52" s="32"/>
      <c r="E52" s="43"/>
      <c r="F52" s="12"/>
    </row>
    <row r="53" spans="1:6" x14ac:dyDescent="0.25">
      <c r="A53" s="34" t="s">
        <v>20</v>
      </c>
      <c r="B53" s="35" t="s">
        <v>49</v>
      </c>
      <c r="C53" s="36">
        <v>7150</v>
      </c>
      <c r="D53" s="36"/>
      <c r="E53" s="40"/>
      <c r="F53" s="12"/>
    </row>
    <row r="54" spans="1:6" x14ac:dyDescent="0.25">
      <c r="A54" s="34" t="s">
        <v>22</v>
      </c>
      <c r="B54" s="35" t="s">
        <v>50</v>
      </c>
      <c r="C54" s="36">
        <v>7150</v>
      </c>
      <c r="D54" s="36"/>
      <c r="E54" s="40"/>
      <c r="F54" s="12"/>
    </row>
    <row r="55" spans="1:6" ht="15.75" thickBot="1" x14ac:dyDescent="0.3">
      <c r="A55" s="34" t="s">
        <v>51</v>
      </c>
      <c r="B55" s="35" t="s">
        <v>52</v>
      </c>
      <c r="C55" s="36">
        <v>7150</v>
      </c>
      <c r="D55" s="36"/>
      <c r="E55" s="40"/>
      <c r="F55" s="12"/>
    </row>
    <row r="56" spans="1:6" ht="15.75" thickBot="1" x14ac:dyDescent="0.3">
      <c r="A56" s="6" t="s">
        <v>204</v>
      </c>
      <c r="B56" s="41" t="s">
        <v>53</v>
      </c>
      <c r="C56" s="32">
        <v>206000</v>
      </c>
      <c r="D56" s="32">
        <f>D57+D61+D64</f>
        <v>94619.24</v>
      </c>
      <c r="E56" s="25">
        <f t="shared" ref="E56:E70" si="2">D56*100/C56</f>
        <v>45.931669902912624</v>
      </c>
      <c r="F56" s="12"/>
    </row>
    <row r="57" spans="1:6" ht="35.25" thickBot="1" x14ac:dyDescent="0.3">
      <c r="A57" s="34" t="s">
        <v>6</v>
      </c>
      <c r="B57" s="35" t="s">
        <v>54</v>
      </c>
      <c r="C57" s="36">
        <v>177559.2</v>
      </c>
      <c r="D57" s="36">
        <f>D58</f>
        <v>89153.44</v>
      </c>
      <c r="E57" s="37">
        <f t="shared" si="2"/>
        <v>50.210543863680392</v>
      </c>
      <c r="F57" s="12"/>
    </row>
    <row r="58" spans="1:6" ht="15.75" thickBot="1" x14ac:dyDescent="0.3">
      <c r="A58" s="34" t="s">
        <v>8</v>
      </c>
      <c r="B58" s="35" t="s">
        <v>55</v>
      </c>
      <c r="C58" s="36">
        <f>C59+C60</f>
        <v>177559.2</v>
      </c>
      <c r="D58" s="36">
        <f>D59+D60</f>
        <v>89153.44</v>
      </c>
      <c r="E58" s="37">
        <f t="shared" si="2"/>
        <v>50.210543863680392</v>
      </c>
      <c r="F58" s="12"/>
    </row>
    <row r="59" spans="1:6" ht="15.75" thickBot="1" x14ac:dyDescent="0.3">
      <c r="A59" s="34" t="s">
        <v>10</v>
      </c>
      <c r="B59" s="35" t="s">
        <v>56</v>
      </c>
      <c r="C59" s="36">
        <v>136600</v>
      </c>
      <c r="D59" s="36">
        <v>68165.06</v>
      </c>
      <c r="E59" s="37">
        <f t="shared" si="2"/>
        <v>49.901215226939968</v>
      </c>
      <c r="F59" s="12"/>
    </row>
    <row r="60" spans="1:6" ht="35.25" thickBot="1" x14ac:dyDescent="0.3">
      <c r="A60" s="34" t="s">
        <v>12</v>
      </c>
      <c r="B60" s="35" t="s">
        <v>57</v>
      </c>
      <c r="C60" s="36">
        <v>40959.199999999997</v>
      </c>
      <c r="D60" s="36">
        <v>20988.38</v>
      </c>
      <c r="E60" s="37">
        <f t="shared" si="2"/>
        <v>51.242162932869789</v>
      </c>
      <c r="F60" s="12"/>
    </row>
    <row r="61" spans="1:6" ht="24" thickBot="1" x14ac:dyDescent="0.3">
      <c r="A61" s="34" t="s">
        <v>14</v>
      </c>
      <c r="B61" s="35" t="s">
        <v>58</v>
      </c>
      <c r="C61" s="36">
        <v>28200</v>
      </c>
      <c r="D61" s="36">
        <f>D62</f>
        <v>5225</v>
      </c>
      <c r="E61" s="37">
        <f t="shared" si="2"/>
        <v>18.528368794326241</v>
      </c>
      <c r="F61" s="12"/>
    </row>
    <row r="62" spans="1:6" ht="24" thickBot="1" x14ac:dyDescent="0.3">
      <c r="A62" s="34" t="s">
        <v>16</v>
      </c>
      <c r="B62" s="35" t="s">
        <v>59</v>
      </c>
      <c r="C62" s="36">
        <v>28200</v>
      </c>
      <c r="D62" s="36">
        <f>D63</f>
        <v>5225</v>
      </c>
      <c r="E62" s="37">
        <f t="shared" si="2"/>
        <v>18.528368794326241</v>
      </c>
      <c r="F62" s="12"/>
    </row>
    <row r="63" spans="1:6" ht="15.75" thickBot="1" x14ac:dyDescent="0.3">
      <c r="A63" s="34" t="s">
        <v>18</v>
      </c>
      <c r="B63" s="35" t="s">
        <v>60</v>
      </c>
      <c r="C63" s="36">
        <v>28200</v>
      </c>
      <c r="D63" s="36">
        <v>5225</v>
      </c>
      <c r="E63" s="37">
        <f t="shared" si="2"/>
        <v>18.528368794326241</v>
      </c>
      <c r="F63" s="12"/>
    </row>
    <row r="64" spans="1:6" ht="15.75" thickBot="1" x14ac:dyDescent="0.3">
      <c r="A64" s="34" t="s">
        <v>20</v>
      </c>
      <c r="B64" s="35" t="s">
        <v>61</v>
      </c>
      <c r="C64" s="36">
        <v>240.8</v>
      </c>
      <c r="D64" s="36">
        <v>240.8</v>
      </c>
      <c r="E64" s="37">
        <f t="shared" si="2"/>
        <v>100</v>
      </c>
      <c r="F64" s="12"/>
    </row>
    <row r="65" spans="1:6" ht="15.75" thickBot="1" x14ac:dyDescent="0.3">
      <c r="A65" s="34" t="s">
        <v>22</v>
      </c>
      <c r="B65" s="35" t="s">
        <v>62</v>
      </c>
      <c r="C65" s="36">
        <v>240.8</v>
      </c>
      <c r="D65" s="36">
        <v>240.8</v>
      </c>
      <c r="E65" s="37">
        <f t="shared" si="2"/>
        <v>100</v>
      </c>
      <c r="F65" s="12"/>
    </row>
    <row r="66" spans="1:6" ht="15.75" thickBot="1" x14ac:dyDescent="0.3">
      <c r="A66" s="34" t="s">
        <v>51</v>
      </c>
      <c r="B66" s="35" t="s">
        <v>63</v>
      </c>
      <c r="C66" s="36">
        <v>240.8</v>
      </c>
      <c r="D66" s="36">
        <v>240.8</v>
      </c>
      <c r="E66" s="37">
        <f t="shared" si="2"/>
        <v>100</v>
      </c>
      <c r="F66" s="12"/>
    </row>
    <row r="67" spans="1:6" ht="24" thickBot="1" x14ac:dyDescent="0.3">
      <c r="A67" s="7" t="s">
        <v>185</v>
      </c>
      <c r="B67" s="31" t="s">
        <v>64</v>
      </c>
      <c r="C67" s="32">
        <f t="shared" ref="C67:D69" si="3">C68</f>
        <v>527944.85</v>
      </c>
      <c r="D67" s="32">
        <f t="shared" si="3"/>
        <v>278928</v>
      </c>
      <c r="E67" s="37">
        <f t="shared" si="2"/>
        <v>52.832791152333435</v>
      </c>
      <c r="F67" s="12"/>
    </row>
    <row r="68" spans="1:6" ht="24" thickBot="1" x14ac:dyDescent="0.3">
      <c r="A68" s="34" t="s">
        <v>14</v>
      </c>
      <c r="B68" s="35" t="s">
        <v>65</v>
      </c>
      <c r="C68" s="36">
        <f t="shared" si="3"/>
        <v>527944.85</v>
      </c>
      <c r="D68" s="36">
        <f t="shared" si="3"/>
        <v>278928</v>
      </c>
      <c r="E68" s="37">
        <f t="shared" si="2"/>
        <v>52.832791152333435</v>
      </c>
      <c r="F68" s="12"/>
    </row>
    <row r="69" spans="1:6" ht="24" thickBot="1" x14ac:dyDescent="0.3">
      <c r="A69" s="34" t="s">
        <v>16</v>
      </c>
      <c r="B69" s="35" t="s">
        <v>66</v>
      </c>
      <c r="C69" s="36">
        <f t="shared" si="3"/>
        <v>527944.85</v>
      </c>
      <c r="D69" s="36">
        <f t="shared" si="3"/>
        <v>278928</v>
      </c>
      <c r="E69" s="37">
        <f t="shared" si="2"/>
        <v>52.832791152333435</v>
      </c>
      <c r="F69" s="12"/>
    </row>
    <row r="70" spans="1:6" x14ac:dyDescent="0.25">
      <c r="A70" s="34" t="s">
        <v>18</v>
      </c>
      <c r="B70" s="35" t="s">
        <v>67</v>
      </c>
      <c r="C70" s="36">
        <v>527944.85</v>
      </c>
      <c r="D70" s="36">
        <v>278928</v>
      </c>
      <c r="E70" s="37">
        <f t="shared" si="2"/>
        <v>52.832791152333435</v>
      </c>
      <c r="F70" s="12"/>
    </row>
    <row r="71" spans="1:6" x14ac:dyDescent="0.25">
      <c r="A71" s="6" t="s">
        <v>187</v>
      </c>
      <c r="B71" s="41" t="s">
        <v>68</v>
      </c>
      <c r="C71" s="32">
        <v>52200</v>
      </c>
      <c r="D71" s="32"/>
      <c r="E71" s="44"/>
      <c r="F71" s="12"/>
    </row>
    <row r="72" spans="1:6" ht="23.25" x14ac:dyDescent="0.25">
      <c r="A72" s="34" t="s">
        <v>14</v>
      </c>
      <c r="B72" s="35" t="s">
        <v>69</v>
      </c>
      <c r="C72" s="36">
        <v>52200</v>
      </c>
      <c r="D72" s="36"/>
      <c r="E72" s="40"/>
      <c r="F72" s="12"/>
    </row>
    <row r="73" spans="1:6" ht="23.25" x14ac:dyDescent="0.25">
      <c r="A73" s="34" t="s">
        <v>16</v>
      </c>
      <c r="B73" s="35" t="s">
        <v>70</v>
      </c>
      <c r="C73" s="36">
        <v>52200</v>
      </c>
      <c r="D73" s="36"/>
      <c r="E73" s="40"/>
      <c r="F73" s="12"/>
    </row>
    <row r="74" spans="1:6" x14ac:dyDescent="0.25">
      <c r="A74" s="34" t="s">
        <v>18</v>
      </c>
      <c r="B74" s="35" t="s">
        <v>71</v>
      </c>
      <c r="C74" s="36">
        <v>52200</v>
      </c>
      <c r="D74" s="36"/>
      <c r="E74" s="40"/>
      <c r="F74" s="12"/>
    </row>
    <row r="75" spans="1:6" ht="23.25" x14ac:dyDescent="0.25">
      <c r="A75" s="6" t="s">
        <v>186</v>
      </c>
      <c r="B75" s="41" t="s">
        <v>72</v>
      </c>
      <c r="C75" s="32">
        <v>3000</v>
      </c>
      <c r="D75" s="32"/>
      <c r="E75" s="40"/>
      <c r="F75" s="12"/>
    </row>
    <row r="76" spans="1:6" ht="23.25" x14ac:dyDescent="0.25">
      <c r="A76" s="34" t="s">
        <v>14</v>
      </c>
      <c r="B76" s="35" t="s">
        <v>73</v>
      </c>
      <c r="C76" s="36">
        <v>3000</v>
      </c>
      <c r="D76" s="36"/>
      <c r="E76" s="40"/>
      <c r="F76" s="12"/>
    </row>
    <row r="77" spans="1:6" ht="23.25" x14ac:dyDescent="0.25">
      <c r="A77" s="34" t="s">
        <v>16</v>
      </c>
      <c r="B77" s="35" t="s">
        <v>74</v>
      </c>
      <c r="C77" s="36">
        <v>3000</v>
      </c>
      <c r="D77" s="36"/>
      <c r="E77" s="40"/>
      <c r="F77" s="12"/>
    </row>
    <row r="78" spans="1:6" ht="15.75" thickBot="1" x14ac:dyDescent="0.3">
      <c r="A78" s="34" t="s">
        <v>18</v>
      </c>
      <c r="B78" s="35" t="s">
        <v>75</v>
      </c>
      <c r="C78" s="36">
        <v>3000</v>
      </c>
      <c r="D78" s="36"/>
      <c r="E78" s="40"/>
      <c r="F78" s="12"/>
    </row>
    <row r="79" spans="1:6" ht="24" thickBot="1" x14ac:dyDescent="0.3">
      <c r="A79" s="6" t="s">
        <v>183</v>
      </c>
      <c r="B79" s="41" t="s">
        <v>76</v>
      </c>
      <c r="C79" s="32">
        <v>49000</v>
      </c>
      <c r="D79" s="32">
        <f>D80</f>
        <v>35700</v>
      </c>
      <c r="E79" s="33">
        <f>D79*100/C79</f>
        <v>72.857142857142861</v>
      </c>
      <c r="F79" s="12"/>
    </row>
    <row r="80" spans="1:6" ht="24" thickBot="1" x14ac:dyDescent="0.3">
      <c r="A80" s="34" t="s">
        <v>14</v>
      </c>
      <c r="B80" s="35" t="s">
        <v>77</v>
      </c>
      <c r="C80" s="36">
        <v>49000</v>
      </c>
      <c r="D80" s="36">
        <f>D81</f>
        <v>35700</v>
      </c>
      <c r="E80" s="37">
        <f>D80*100/C80</f>
        <v>72.857142857142861</v>
      </c>
      <c r="F80" s="12"/>
    </row>
    <row r="81" spans="1:6" ht="24" thickBot="1" x14ac:dyDescent="0.3">
      <c r="A81" s="34" t="s">
        <v>16</v>
      </c>
      <c r="B81" s="35" t="s">
        <v>78</v>
      </c>
      <c r="C81" s="36">
        <v>49000</v>
      </c>
      <c r="D81" s="36">
        <f>D82</f>
        <v>35700</v>
      </c>
      <c r="E81" s="37">
        <f>D81*100/C81</f>
        <v>72.857142857142861</v>
      </c>
      <c r="F81" s="12"/>
    </row>
    <row r="82" spans="1:6" ht="15.75" thickBot="1" x14ac:dyDescent="0.3">
      <c r="A82" s="34" t="s">
        <v>18</v>
      </c>
      <c r="B82" s="35" t="s">
        <v>79</v>
      </c>
      <c r="C82" s="36">
        <v>49000</v>
      </c>
      <c r="D82" s="36">
        <v>35700</v>
      </c>
      <c r="E82" s="37">
        <f>D82*100/C82</f>
        <v>72.857142857142861</v>
      </c>
      <c r="F82" s="12"/>
    </row>
    <row r="83" spans="1:6" x14ac:dyDescent="0.25">
      <c r="A83" s="6" t="s">
        <v>188</v>
      </c>
      <c r="B83" s="41" t="s">
        <v>80</v>
      </c>
      <c r="C83" s="42">
        <v>86300</v>
      </c>
      <c r="D83" s="42">
        <f>D84+D87</f>
        <v>2242</v>
      </c>
      <c r="E83" s="25">
        <f>D83*100/C83</f>
        <v>2.5979142526071843</v>
      </c>
      <c r="F83" s="12"/>
    </row>
    <row r="84" spans="1:6" ht="23.25" x14ac:dyDescent="0.25">
      <c r="A84" s="34" t="s">
        <v>14</v>
      </c>
      <c r="B84" s="35" t="s">
        <v>81</v>
      </c>
      <c r="C84" s="36">
        <v>80000</v>
      </c>
      <c r="D84" s="36"/>
      <c r="E84" s="40"/>
      <c r="F84" s="12"/>
    </row>
    <row r="85" spans="1:6" ht="23.25" x14ac:dyDescent="0.25">
      <c r="A85" s="34" t="s">
        <v>16</v>
      </c>
      <c r="B85" s="35" t="s">
        <v>82</v>
      </c>
      <c r="C85" s="36">
        <v>80000</v>
      </c>
      <c r="D85" s="36"/>
      <c r="E85" s="40"/>
      <c r="F85" s="12"/>
    </row>
    <row r="86" spans="1:6" ht="15.75" thickBot="1" x14ac:dyDescent="0.3">
      <c r="A86" s="34" t="s">
        <v>18</v>
      </c>
      <c r="B86" s="35" t="s">
        <v>83</v>
      </c>
      <c r="C86" s="36">
        <v>80000</v>
      </c>
      <c r="D86" s="36"/>
      <c r="E86" s="40"/>
      <c r="F86" s="12"/>
    </row>
    <row r="87" spans="1:6" ht="15.75" thickBot="1" x14ac:dyDescent="0.3">
      <c r="A87" s="34" t="s">
        <v>20</v>
      </c>
      <c r="B87" s="35" t="s">
        <v>84</v>
      </c>
      <c r="C87" s="36">
        <v>6300</v>
      </c>
      <c r="D87" s="36">
        <f>D88</f>
        <v>2242</v>
      </c>
      <c r="E87" s="37">
        <f t="shared" ref="E87:E96" si="4">D87*100/C87</f>
        <v>35.587301587301589</v>
      </c>
      <c r="F87" s="12"/>
    </row>
    <row r="88" spans="1:6" ht="15.75" thickBot="1" x14ac:dyDescent="0.3">
      <c r="A88" s="34" t="s">
        <v>22</v>
      </c>
      <c r="B88" s="35" t="s">
        <v>85</v>
      </c>
      <c r="C88" s="36">
        <v>6300</v>
      </c>
      <c r="D88" s="36">
        <f>D89</f>
        <v>2242</v>
      </c>
      <c r="E88" s="37">
        <f t="shared" si="4"/>
        <v>35.587301587301589</v>
      </c>
      <c r="F88" s="12"/>
    </row>
    <row r="89" spans="1:6" ht="15.75" thickBot="1" x14ac:dyDescent="0.3">
      <c r="A89" s="34" t="s">
        <v>24</v>
      </c>
      <c r="B89" s="35" t="s">
        <v>86</v>
      </c>
      <c r="C89" s="36">
        <v>6300</v>
      </c>
      <c r="D89" s="36">
        <v>2242</v>
      </c>
      <c r="E89" s="37">
        <f t="shared" si="4"/>
        <v>35.587301587301589</v>
      </c>
      <c r="F89" s="12"/>
    </row>
    <row r="90" spans="1:6" ht="15.75" thickBot="1" x14ac:dyDescent="0.3">
      <c r="A90" s="6" t="s">
        <v>189</v>
      </c>
      <c r="B90" s="41" t="s">
        <v>87</v>
      </c>
      <c r="C90" s="42">
        <v>4700</v>
      </c>
      <c r="D90" s="42">
        <f>D91+D94</f>
        <v>2371.56</v>
      </c>
      <c r="E90" s="25">
        <f t="shared" si="4"/>
        <v>50.458723404255316</v>
      </c>
      <c r="F90" s="12"/>
    </row>
    <row r="91" spans="1:6" ht="24" thickBot="1" x14ac:dyDescent="0.3">
      <c r="A91" s="34" t="s">
        <v>14</v>
      </c>
      <c r="B91" s="35" t="s">
        <v>88</v>
      </c>
      <c r="C91" s="36">
        <v>2700</v>
      </c>
      <c r="D91" s="36">
        <f>D92</f>
        <v>1526.56</v>
      </c>
      <c r="E91" s="37">
        <f t="shared" si="4"/>
        <v>56.539259259259261</v>
      </c>
      <c r="F91" s="12"/>
    </row>
    <row r="92" spans="1:6" ht="24" thickBot="1" x14ac:dyDescent="0.3">
      <c r="A92" s="34" t="s">
        <v>16</v>
      </c>
      <c r="B92" s="35" t="s">
        <v>89</v>
      </c>
      <c r="C92" s="36">
        <v>2700</v>
      </c>
      <c r="D92" s="36">
        <f>D93</f>
        <v>1526.56</v>
      </c>
      <c r="E92" s="37">
        <f t="shared" si="4"/>
        <v>56.539259259259261</v>
      </c>
      <c r="F92" s="12"/>
    </row>
    <row r="93" spans="1:6" ht="15.75" thickBot="1" x14ac:dyDescent="0.3">
      <c r="A93" s="34" t="s">
        <v>18</v>
      </c>
      <c r="B93" s="35" t="s">
        <v>90</v>
      </c>
      <c r="C93" s="36">
        <v>2700</v>
      </c>
      <c r="D93" s="36">
        <v>1526.56</v>
      </c>
      <c r="E93" s="37">
        <f t="shared" si="4"/>
        <v>56.539259259259261</v>
      </c>
      <c r="F93" s="12"/>
    </row>
    <row r="94" spans="1:6" ht="15.75" thickBot="1" x14ac:dyDescent="0.3">
      <c r="A94" s="34" t="s">
        <v>20</v>
      </c>
      <c r="B94" s="35" t="s">
        <v>91</v>
      </c>
      <c r="C94" s="36">
        <v>2000</v>
      </c>
      <c r="D94" s="36">
        <f>D95</f>
        <v>845</v>
      </c>
      <c r="E94" s="37">
        <f t="shared" si="4"/>
        <v>42.25</v>
      </c>
      <c r="F94" s="12"/>
    </row>
    <row r="95" spans="1:6" ht="15.75" thickBot="1" x14ac:dyDescent="0.3">
      <c r="A95" s="34" t="s">
        <v>22</v>
      </c>
      <c r="B95" s="35" t="s">
        <v>92</v>
      </c>
      <c r="C95" s="36">
        <v>2000</v>
      </c>
      <c r="D95" s="36">
        <f>D96</f>
        <v>845</v>
      </c>
      <c r="E95" s="37">
        <f t="shared" si="4"/>
        <v>42.25</v>
      </c>
      <c r="F95" s="12"/>
    </row>
    <row r="96" spans="1:6" x14ac:dyDescent="0.25">
      <c r="A96" s="34" t="s">
        <v>24</v>
      </c>
      <c r="B96" s="35" t="s">
        <v>93</v>
      </c>
      <c r="C96" s="36">
        <v>2000</v>
      </c>
      <c r="D96" s="36">
        <v>845</v>
      </c>
      <c r="E96" s="37">
        <f t="shared" si="4"/>
        <v>42.25</v>
      </c>
      <c r="F96" s="12"/>
    </row>
    <row r="97" spans="1:6" x14ac:dyDescent="0.25">
      <c r="A97" s="7" t="s">
        <v>190</v>
      </c>
      <c r="B97" s="41" t="s">
        <v>94</v>
      </c>
      <c r="C97" s="32">
        <f>C98</f>
        <v>4329633.5999999996</v>
      </c>
      <c r="D97" s="32"/>
      <c r="E97" s="40"/>
      <c r="F97" s="12"/>
    </row>
    <row r="98" spans="1:6" ht="23.25" x14ac:dyDescent="0.25">
      <c r="A98" s="34" t="s">
        <v>14</v>
      </c>
      <c r="B98" s="35" t="s">
        <v>95</v>
      </c>
      <c r="C98" s="36">
        <f>C99</f>
        <v>4329633.5999999996</v>
      </c>
      <c r="D98" s="36"/>
      <c r="E98" s="40"/>
      <c r="F98" s="12"/>
    </row>
    <row r="99" spans="1:6" ht="23.25" x14ac:dyDescent="0.25">
      <c r="A99" s="34" t="s">
        <v>16</v>
      </c>
      <c r="B99" s="35" t="s">
        <v>96</v>
      </c>
      <c r="C99" s="36">
        <f>C100</f>
        <v>4329633.5999999996</v>
      </c>
      <c r="D99" s="36"/>
      <c r="E99" s="40"/>
      <c r="F99" s="12"/>
    </row>
    <row r="100" spans="1:6" x14ac:dyDescent="0.25">
      <c r="A100" s="34" t="s">
        <v>18</v>
      </c>
      <c r="B100" s="35" t="s">
        <v>97</v>
      </c>
      <c r="C100" s="36">
        <v>4329633.5999999996</v>
      </c>
      <c r="D100" s="36"/>
      <c r="E100" s="40"/>
      <c r="F100" s="12"/>
    </row>
    <row r="101" spans="1:6" x14ac:dyDescent="0.25">
      <c r="A101" s="38"/>
      <c r="B101" s="39" t="s">
        <v>211</v>
      </c>
      <c r="C101" s="36">
        <f>C102</f>
        <v>2216052.64</v>
      </c>
      <c r="D101" s="36"/>
      <c r="E101" s="40"/>
      <c r="F101" s="12"/>
    </row>
    <row r="102" spans="1:6" ht="23.25" x14ac:dyDescent="0.25">
      <c r="A102" s="38" t="s">
        <v>215</v>
      </c>
      <c r="B102" s="39" t="s">
        <v>212</v>
      </c>
      <c r="C102" s="36">
        <f>C103</f>
        <v>2216052.64</v>
      </c>
      <c r="D102" s="36"/>
      <c r="E102" s="40"/>
      <c r="F102" s="12"/>
    </row>
    <row r="103" spans="1:6" x14ac:dyDescent="0.25">
      <c r="A103" s="38" t="s">
        <v>216</v>
      </c>
      <c r="B103" s="39" t="s">
        <v>213</v>
      </c>
      <c r="C103" s="36">
        <f>C104</f>
        <v>2216052.64</v>
      </c>
      <c r="D103" s="36"/>
      <c r="E103" s="40"/>
      <c r="F103" s="12"/>
    </row>
    <row r="104" spans="1:6" ht="24" thickBot="1" x14ac:dyDescent="0.3">
      <c r="A104" s="38" t="s">
        <v>217</v>
      </c>
      <c r="B104" s="39" t="s">
        <v>214</v>
      </c>
      <c r="C104" s="36">
        <v>2216052.64</v>
      </c>
      <c r="D104" s="36"/>
      <c r="E104" s="40"/>
      <c r="F104" s="12"/>
    </row>
    <row r="105" spans="1:6" ht="35.25" thickBot="1" x14ac:dyDescent="0.3">
      <c r="A105" s="5" t="s">
        <v>191</v>
      </c>
      <c r="B105" s="41" t="s">
        <v>98</v>
      </c>
      <c r="C105" s="32">
        <v>633700</v>
      </c>
      <c r="D105" s="32">
        <f>D106</f>
        <v>65283</v>
      </c>
      <c r="E105" s="33">
        <f t="shared" ref="E105:E112" si="5">D105*100/C105</f>
        <v>10.301877860186208</v>
      </c>
      <c r="F105" s="12"/>
    </row>
    <row r="106" spans="1:6" ht="24" thickBot="1" x14ac:dyDescent="0.3">
      <c r="A106" s="34" t="s">
        <v>14</v>
      </c>
      <c r="B106" s="35" t="s">
        <v>99</v>
      </c>
      <c r="C106" s="36">
        <v>633700</v>
      </c>
      <c r="D106" s="36">
        <f>D107</f>
        <v>65283</v>
      </c>
      <c r="E106" s="37">
        <f t="shared" si="5"/>
        <v>10.301877860186208</v>
      </c>
      <c r="F106" s="12"/>
    </row>
    <row r="107" spans="1:6" ht="24" thickBot="1" x14ac:dyDescent="0.3">
      <c r="A107" s="34" t="s">
        <v>16</v>
      </c>
      <c r="B107" s="35" t="s">
        <v>100</v>
      </c>
      <c r="C107" s="36">
        <v>633700</v>
      </c>
      <c r="D107" s="36">
        <f>D108</f>
        <v>65283</v>
      </c>
      <c r="E107" s="37">
        <f t="shared" si="5"/>
        <v>10.301877860186208</v>
      </c>
      <c r="F107" s="12"/>
    </row>
    <row r="108" spans="1:6" ht="15.75" thickBot="1" x14ac:dyDescent="0.3">
      <c r="A108" s="34" t="s">
        <v>18</v>
      </c>
      <c r="B108" s="35" t="s">
        <v>101</v>
      </c>
      <c r="C108" s="36">
        <v>633700</v>
      </c>
      <c r="D108" s="36">
        <v>65283</v>
      </c>
      <c r="E108" s="37">
        <f t="shared" si="5"/>
        <v>10.301877860186208</v>
      </c>
      <c r="F108" s="12"/>
    </row>
    <row r="109" spans="1:6" ht="24" thickBot="1" x14ac:dyDescent="0.3">
      <c r="A109" s="6" t="s">
        <v>183</v>
      </c>
      <c r="B109" s="31" t="s">
        <v>102</v>
      </c>
      <c r="C109" s="32">
        <v>74600</v>
      </c>
      <c r="D109" s="32">
        <f>D110</f>
        <v>35859</v>
      </c>
      <c r="E109" s="33">
        <f t="shared" si="5"/>
        <v>48.068364611260051</v>
      </c>
      <c r="F109" s="12"/>
    </row>
    <row r="110" spans="1:6" ht="15.75" thickBot="1" x14ac:dyDescent="0.3">
      <c r="A110" s="34" t="s">
        <v>20</v>
      </c>
      <c r="B110" s="35" t="s">
        <v>103</v>
      </c>
      <c r="C110" s="36">
        <v>74600</v>
      </c>
      <c r="D110" s="36">
        <f>D111</f>
        <v>35859</v>
      </c>
      <c r="E110" s="37">
        <f t="shared" si="5"/>
        <v>48.068364611260051</v>
      </c>
      <c r="F110" s="12"/>
    </row>
    <row r="111" spans="1:6" ht="15.75" thickBot="1" x14ac:dyDescent="0.3">
      <c r="A111" s="34" t="s">
        <v>22</v>
      </c>
      <c r="B111" s="35" t="s">
        <v>104</v>
      </c>
      <c r="C111" s="36">
        <v>74600</v>
      </c>
      <c r="D111" s="36">
        <f>D112</f>
        <v>35859</v>
      </c>
      <c r="E111" s="37">
        <f t="shared" si="5"/>
        <v>48.068364611260051</v>
      </c>
      <c r="F111" s="12"/>
    </row>
    <row r="112" spans="1:6" x14ac:dyDescent="0.25">
      <c r="A112" s="34" t="s">
        <v>24</v>
      </c>
      <c r="B112" s="35" t="s">
        <v>105</v>
      </c>
      <c r="C112" s="36">
        <v>74600</v>
      </c>
      <c r="D112" s="36">
        <v>35859</v>
      </c>
      <c r="E112" s="37">
        <f t="shared" si="5"/>
        <v>48.068364611260051</v>
      </c>
      <c r="F112" s="12"/>
    </row>
    <row r="113" spans="1:6" ht="34.5" x14ac:dyDescent="0.25">
      <c r="A113" s="6" t="s">
        <v>192</v>
      </c>
      <c r="B113" s="41" t="s">
        <v>106</v>
      </c>
      <c r="C113" s="32">
        <v>500000</v>
      </c>
      <c r="D113" s="32"/>
      <c r="E113" s="40"/>
      <c r="F113" s="12"/>
    </row>
    <row r="114" spans="1:6" ht="23.25" x14ac:dyDescent="0.25">
      <c r="A114" s="34" t="s">
        <v>14</v>
      </c>
      <c r="B114" s="35" t="s">
        <v>107</v>
      </c>
      <c r="C114" s="36">
        <v>500000</v>
      </c>
      <c r="D114" s="36"/>
      <c r="E114" s="40"/>
      <c r="F114" s="12"/>
    </row>
    <row r="115" spans="1:6" ht="23.25" x14ac:dyDescent="0.25">
      <c r="A115" s="34" t="s">
        <v>16</v>
      </c>
      <c r="B115" s="35" t="s">
        <v>108</v>
      </c>
      <c r="C115" s="36">
        <v>500000</v>
      </c>
      <c r="D115" s="36"/>
      <c r="E115" s="40"/>
      <c r="F115" s="12"/>
    </row>
    <row r="116" spans="1:6" x14ac:dyDescent="0.25">
      <c r="A116" s="34" t="s">
        <v>18</v>
      </c>
      <c r="B116" s="35" t="s">
        <v>109</v>
      </c>
      <c r="C116" s="36">
        <v>500000</v>
      </c>
      <c r="D116" s="36"/>
      <c r="E116" s="40"/>
      <c r="F116" s="12"/>
    </row>
    <row r="117" spans="1:6" ht="34.5" x14ac:dyDescent="0.25">
      <c r="A117" s="5" t="s">
        <v>193</v>
      </c>
      <c r="B117" s="41" t="s">
        <v>110</v>
      </c>
      <c r="C117" s="32">
        <v>110336</v>
      </c>
      <c r="D117" s="32"/>
      <c r="E117" s="40"/>
      <c r="F117" s="12"/>
    </row>
    <row r="118" spans="1:6" ht="23.25" x14ac:dyDescent="0.25">
      <c r="A118" s="34" t="s">
        <v>14</v>
      </c>
      <c r="B118" s="35" t="s">
        <v>111</v>
      </c>
      <c r="C118" s="36">
        <v>110336</v>
      </c>
      <c r="D118" s="36"/>
      <c r="E118" s="40"/>
      <c r="F118" s="12"/>
    </row>
    <row r="119" spans="1:6" ht="23.25" x14ac:dyDescent="0.25">
      <c r="A119" s="34" t="s">
        <v>16</v>
      </c>
      <c r="B119" s="35" t="s">
        <v>112</v>
      </c>
      <c r="C119" s="36">
        <v>110336</v>
      </c>
      <c r="D119" s="36"/>
      <c r="E119" s="40"/>
      <c r="F119" s="12"/>
    </row>
    <row r="120" spans="1:6" ht="15.75" thickBot="1" x14ac:dyDescent="0.3">
      <c r="A120" s="34" t="s">
        <v>18</v>
      </c>
      <c r="B120" s="35" t="s">
        <v>113</v>
      </c>
      <c r="C120" s="36">
        <v>110336</v>
      </c>
      <c r="D120" s="36"/>
      <c r="E120" s="40"/>
      <c r="F120" s="12"/>
    </row>
    <row r="121" spans="1:6" ht="15.75" thickBot="1" x14ac:dyDescent="0.3">
      <c r="A121" s="6" t="s">
        <v>194</v>
      </c>
      <c r="B121" s="41" t="s">
        <v>114</v>
      </c>
      <c r="C121" s="32">
        <v>430600</v>
      </c>
      <c r="D121" s="32">
        <f>D122+D125</f>
        <v>199275.89</v>
      </c>
      <c r="E121" s="25">
        <f t="shared" ref="E121:E128" si="6">D121*100/C121</f>
        <v>46.278655364607523</v>
      </c>
      <c r="F121" s="12"/>
    </row>
    <row r="122" spans="1:6" ht="24" thickBot="1" x14ac:dyDescent="0.3">
      <c r="A122" s="34" t="s">
        <v>14</v>
      </c>
      <c r="B122" s="35" t="s">
        <v>115</v>
      </c>
      <c r="C122" s="36">
        <v>428600</v>
      </c>
      <c r="D122" s="36">
        <f>D123</f>
        <v>198475.89</v>
      </c>
      <c r="E122" s="37">
        <f t="shared" si="6"/>
        <v>46.307953803079798</v>
      </c>
      <c r="F122" s="12"/>
    </row>
    <row r="123" spans="1:6" ht="24" thickBot="1" x14ac:dyDescent="0.3">
      <c r="A123" s="34" t="s">
        <v>16</v>
      </c>
      <c r="B123" s="35" t="s">
        <v>116</v>
      </c>
      <c r="C123" s="36">
        <v>428600</v>
      </c>
      <c r="D123" s="36">
        <f>D124</f>
        <v>198475.89</v>
      </c>
      <c r="E123" s="37">
        <f t="shared" si="6"/>
        <v>46.307953803079798</v>
      </c>
      <c r="F123" s="12"/>
    </row>
    <row r="124" spans="1:6" ht="15.75" thickBot="1" x14ac:dyDescent="0.3">
      <c r="A124" s="34" t="s">
        <v>18</v>
      </c>
      <c r="B124" s="35" t="s">
        <v>117</v>
      </c>
      <c r="C124" s="36">
        <v>428600</v>
      </c>
      <c r="D124" s="36">
        <v>198475.89</v>
      </c>
      <c r="E124" s="37">
        <f t="shared" si="6"/>
        <v>46.307953803079798</v>
      </c>
      <c r="F124" s="12"/>
    </row>
    <row r="125" spans="1:6" ht="15.75" thickBot="1" x14ac:dyDescent="0.3">
      <c r="A125" s="34" t="s">
        <v>20</v>
      </c>
      <c r="B125" s="35" t="s">
        <v>118</v>
      </c>
      <c r="C125" s="36">
        <v>2000</v>
      </c>
      <c r="D125" s="36">
        <f>D126</f>
        <v>800</v>
      </c>
      <c r="E125" s="37">
        <f t="shared" si="6"/>
        <v>40</v>
      </c>
      <c r="F125" s="12"/>
    </row>
    <row r="126" spans="1:6" ht="15.75" thickBot="1" x14ac:dyDescent="0.3">
      <c r="A126" s="34" t="s">
        <v>22</v>
      </c>
      <c r="B126" s="35" t="s">
        <v>119</v>
      </c>
      <c r="C126" s="36">
        <v>2000</v>
      </c>
      <c r="D126" s="36">
        <f>D127</f>
        <v>800</v>
      </c>
      <c r="E126" s="37">
        <f t="shared" si="6"/>
        <v>40</v>
      </c>
      <c r="F126" s="12"/>
    </row>
    <row r="127" spans="1:6" ht="15.75" thickBot="1" x14ac:dyDescent="0.3">
      <c r="A127" s="34" t="s">
        <v>24</v>
      </c>
      <c r="B127" s="35" t="s">
        <v>120</v>
      </c>
      <c r="C127" s="36">
        <v>2000</v>
      </c>
      <c r="D127" s="36">
        <v>800</v>
      </c>
      <c r="E127" s="37">
        <f t="shared" si="6"/>
        <v>40</v>
      </c>
      <c r="F127" s="12"/>
    </row>
    <row r="128" spans="1:6" x14ac:dyDescent="0.25">
      <c r="A128" s="5" t="s">
        <v>195</v>
      </c>
      <c r="B128" s="41" t="s">
        <v>121</v>
      </c>
      <c r="C128" s="32">
        <v>138800</v>
      </c>
      <c r="D128" s="32">
        <f>D132</f>
        <v>10106</v>
      </c>
      <c r="E128" s="25">
        <f t="shared" si="6"/>
        <v>7.2809798270893369</v>
      </c>
      <c r="F128" s="12"/>
    </row>
    <row r="129" spans="1:6" ht="23.25" x14ac:dyDescent="0.25">
      <c r="A129" s="34" t="s">
        <v>14</v>
      </c>
      <c r="B129" s="35" t="s">
        <v>122</v>
      </c>
      <c r="C129" s="36">
        <v>125000</v>
      </c>
      <c r="D129" s="36"/>
      <c r="E129" s="40"/>
      <c r="F129" s="12"/>
    </row>
    <row r="130" spans="1:6" ht="24" thickBot="1" x14ac:dyDescent="0.3">
      <c r="A130" s="34" t="s">
        <v>16</v>
      </c>
      <c r="B130" s="35" t="s">
        <v>123</v>
      </c>
      <c r="C130" s="36">
        <v>125000</v>
      </c>
      <c r="D130" s="36"/>
      <c r="E130" s="40"/>
      <c r="F130" s="12"/>
    </row>
    <row r="131" spans="1:6" ht="15.75" thickBot="1" x14ac:dyDescent="0.3">
      <c r="A131" s="34" t="s">
        <v>18</v>
      </c>
      <c r="B131" s="35" t="s">
        <v>124</v>
      </c>
      <c r="C131" s="36">
        <v>125000</v>
      </c>
      <c r="D131" s="36"/>
      <c r="E131" s="33"/>
      <c r="F131" s="12"/>
    </row>
    <row r="132" spans="1:6" ht="15.75" thickBot="1" x14ac:dyDescent="0.3">
      <c r="A132" s="34" t="s">
        <v>20</v>
      </c>
      <c r="B132" s="35" t="s">
        <v>125</v>
      </c>
      <c r="C132" s="36">
        <v>13800</v>
      </c>
      <c r="D132" s="36">
        <f>D133</f>
        <v>10106</v>
      </c>
      <c r="E132" s="37">
        <f t="shared" ref="E132:E138" si="7">D132*100/C132</f>
        <v>73.231884057971016</v>
      </c>
      <c r="F132" s="12"/>
    </row>
    <row r="133" spans="1:6" ht="15.75" thickBot="1" x14ac:dyDescent="0.3">
      <c r="A133" s="34" t="s">
        <v>22</v>
      </c>
      <c r="B133" s="35" t="s">
        <v>126</v>
      </c>
      <c r="C133" s="36">
        <v>13800</v>
      </c>
      <c r="D133" s="36">
        <f>D134+D135</f>
        <v>10106</v>
      </c>
      <c r="E133" s="37">
        <f t="shared" si="7"/>
        <v>73.231884057971016</v>
      </c>
      <c r="F133" s="12"/>
    </row>
    <row r="134" spans="1:6" ht="15.75" thickBot="1" x14ac:dyDescent="0.3">
      <c r="A134" s="34" t="s">
        <v>24</v>
      </c>
      <c r="B134" s="35" t="s">
        <v>127</v>
      </c>
      <c r="C134" s="36">
        <v>11800</v>
      </c>
      <c r="D134" s="36">
        <v>8122</v>
      </c>
      <c r="E134" s="37">
        <f t="shared" si="7"/>
        <v>68.830508474576277</v>
      </c>
      <c r="F134" s="12"/>
    </row>
    <row r="135" spans="1:6" ht="15.75" thickBot="1" x14ac:dyDescent="0.3">
      <c r="A135" s="34" t="s">
        <v>26</v>
      </c>
      <c r="B135" s="35" t="s">
        <v>128</v>
      </c>
      <c r="C135" s="36">
        <v>2000</v>
      </c>
      <c r="D135" s="36">
        <v>1984</v>
      </c>
      <c r="E135" s="37">
        <f t="shared" si="7"/>
        <v>99.2</v>
      </c>
      <c r="F135" s="12"/>
    </row>
    <row r="136" spans="1:6" ht="15.75" thickBot="1" x14ac:dyDescent="0.3">
      <c r="A136" s="6" t="s">
        <v>196</v>
      </c>
      <c r="B136" s="41" t="s">
        <v>129</v>
      </c>
      <c r="C136" s="32">
        <f>C137+C141</f>
        <v>1762233.5699999998</v>
      </c>
      <c r="D136" s="32">
        <f>D137+D141</f>
        <v>148284.02000000002</v>
      </c>
      <c r="E136" s="25">
        <f t="shared" si="7"/>
        <v>8.4145497239619615</v>
      </c>
      <c r="F136" s="12"/>
    </row>
    <row r="137" spans="1:6" ht="24" thickBot="1" x14ac:dyDescent="0.3">
      <c r="A137" s="34" t="s">
        <v>14</v>
      </c>
      <c r="B137" s="35" t="s">
        <v>130</v>
      </c>
      <c r="C137" s="36">
        <f>C138</f>
        <v>1720761.5699999998</v>
      </c>
      <c r="D137" s="36">
        <f>D138</f>
        <v>120848.02</v>
      </c>
      <c r="E137" s="37">
        <f t="shared" si="7"/>
        <v>7.0229381052483646</v>
      </c>
      <c r="F137" s="12"/>
    </row>
    <row r="138" spans="1:6" ht="24" thickBot="1" x14ac:dyDescent="0.3">
      <c r="A138" s="34" t="s">
        <v>16</v>
      </c>
      <c r="B138" s="35" t="s">
        <v>131</v>
      </c>
      <c r="C138" s="36">
        <f>C139+C140</f>
        <v>1720761.5699999998</v>
      </c>
      <c r="D138" s="36">
        <f>D139+D140</f>
        <v>120848.02</v>
      </c>
      <c r="E138" s="37">
        <f t="shared" si="7"/>
        <v>7.0229381052483646</v>
      </c>
      <c r="F138" s="12"/>
    </row>
    <row r="139" spans="1:6" ht="24" thickBot="1" x14ac:dyDescent="0.3">
      <c r="A139" s="34" t="s">
        <v>132</v>
      </c>
      <c r="B139" s="35" t="s">
        <v>133</v>
      </c>
      <c r="C139" s="36">
        <v>894000</v>
      </c>
      <c r="D139" s="36">
        <v>44700</v>
      </c>
      <c r="E139" s="37"/>
      <c r="F139" s="12"/>
    </row>
    <row r="140" spans="1:6" ht="15.75" thickBot="1" x14ac:dyDescent="0.3">
      <c r="A140" s="34" t="s">
        <v>18</v>
      </c>
      <c r="B140" s="35" t="s">
        <v>134</v>
      </c>
      <c r="C140" s="36">
        <v>826761.57</v>
      </c>
      <c r="D140" s="36">
        <v>76148.02</v>
      </c>
      <c r="E140" s="37">
        <f t="shared" ref="E140:E148" si="8">D140*100/C140</f>
        <v>9.2103966564386877</v>
      </c>
      <c r="F140" s="12"/>
    </row>
    <row r="141" spans="1:6" ht="15.75" thickBot="1" x14ac:dyDescent="0.3">
      <c r="A141" s="34" t="s">
        <v>20</v>
      </c>
      <c r="B141" s="35" t="s">
        <v>135</v>
      </c>
      <c r="C141" s="36">
        <f>C142</f>
        <v>41472</v>
      </c>
      <c r="D141" s="36">
        <f>D142</f>
        <v>27436</v>
      </c>
      <c r="E141" s="37">
        <f t="shared" si="8"/>
        <v>66.155478395061735</v>
      </c>
      <c r="F141" s="12"/>
    </row>
    <row r="142" spans="1:6" ht="15.75" thickBot="1" x14ac:dyDescent="0.3">
      <c r="A142" s="34" t="s">
        <v>22</v>
      </c>
      <c r="B142" s="35" t="s">
        <v>136</v>
      </c>
      <c r="C142" s="36">
        <f>C143+C144</f>
        <v>41472</v>
      </c>
      <c r="D142" s="36">
        <f>D143+D144</f>
        <v>27436</v>
      </c>
      <c r="E142" s="37">
        <f t="shared" si="8"/>
        <v>66.155478395061735</v>
      </c>
      <c r="F142" s="12"/>
    </row>
    <row r="143" spans="1:6" ht="15.75" thickBot="1" x14ac:dyDescent="0.3">
      <c r="A143" s="34" t="s">
        <v>24</v>
      </c>
      <c r="B143" s="35" t="s">
        <v>137</v>
      </c>
      <c r="C143" s="36">
        <v>34400</v>
      </c>
      <c r="D143" s="36">
        <v>20364</v>
      </c>
      <c r="E143" s="37">
        <f t="shared" si="8"/>
        <v>59.197674418604649</v>
      </c>
      <c r="F143" s="12"/>
    </row>
    <row r="144" spans="1:6" ht="15.75" thickBot="1" x14ac:dyDescent="0.3">
      <c r="A144" s="34" t="s">
        <v>26</v>
      </c>
      <c r="B144" s="35" t="s">
        <v>138</v>
      </c>
      <c r="C144" s="36">
        <v>7072</v>
      </c>
      <c r="D144" s="36">
        <v>7072</v>
      </c>
      <c r="E144" s="37">
        <f t="shared" si="8"/>
        <v>100</v>
      </c>
      <c r="F144" s="12"/>
    </row>
    <row r="145" spans="1:6" ht="46.5" thickBot="1" x14ac:dyDescent="0.3">
      <c r="A145" s="6" t="s">
        <v>205</v>
      </c>
      <c r="B145" s="41" t="s">
        <v>139</v>
      </c>
      <c r="C145" s="32">
        <v>1791965</v>
      </c>
      <c r="D145" s="32">
        <f>D146</f>
        <v>714892</v>
      </c>
      <c r="E145" s="33">
        <f t="shared" si="8"/>
        <v>39.89430597137779</v>
      </c>
      <c r="F145" s="12"/>
    </row>
    <row r="146" spans="1:6" ht="15.75" thickBot="1" x14ac:dyDescent="0.3">
      <c r="A146" s="34" t="s">
        <v>20</v>
      </c>
      <c r="B146" s="35" t="s">
        <v>140</v>
      </c>
      <c r="C146" s="36">
        <v>1791965</v>
      </c>
      <c r="D146" s="36">
        <f>D147</f>
        <v>714892</v>
      </c>
      <c r="E146" s="37">
        <f t="shared" si="8"/>
        <v>39.89430597137779</v>
      </c>
      <c r="F146" s="12"/>
    </row>
    <row r="147" spans="1:6" ht="35.25" thickBot="1" x14ac:dyDescent="0.3">
      <c r="A147" s="34" t="s">
        <v>141</v>
      </c>
      <c r="B147" s="35" t="s">
        <v>142</v>
      </c>
      <c r="C147" s="36">
        <v>1791965</v>
      </c>
      <c r="D147" s="36">
        <f>D148</f>
        <v>714892</v>
      </c>
      <c r="E147" s="37">
        <f t="shared" si="8"/>
        <v>39.89430597137779</v>
      </c>
      <c r="F147" s="12"/>
    </row>
    <row r="148" spans="1:6" ht="15.75" thickBot="1" x14ac:dyDescent="0.3">
      <c r="A148" s="34" t="s">
        <v>143</v>
      </c>
      <c r="B148" s="35" t="s">
        <v>144</v>
      </c>
      <c r="C148" s="36">
        <v>1791965</v>
      </c>
      <c r="D148" s="36">
        <v>714892</v>
      </c>
      <c r="E148" s="37">
        <f t="shared" si="8"/>
        <v>39.89430597137779</v>
      </c>
      <c r="F148" s="12"/>
    </row>
    <row r="149" spans="1:6" ht="15.75" thickBot="1" x14ac:dyDescent="0.3">
      <c r="A149" s="6" t="s">
        <v>197</v>
      </c>
      <c r="B149" s="41" t="s">
        <v>145</v>
      </c>
      <c r="C149" s="32">
        <v>12000</v>
      </c>
      <c r="D149" s="32">
        <f>D150</f>
        <v>12000</v>
      </c>
      <c r="E149" s="33">
        <f t="shared" ref="E149:E170" si="9">D149*100/C149</f>
        <v>100</v>
      </c>
      <c r="F149" s="12"/>
    </row>
    <row r="150" spans="1:6" ht="24" thickBot="1" x14ac:dyDescent="0.3">
      <c r="A150" s="34" t="s">
        <v>14</v>
      </c>
      <c r="B150" s="35" t="s">
        <v>146</v>
      </c>
      <c r="C150" s="36">
        <v>12000</v>
      </c>
      <c r="D150" s="36">
        <f>D151</f>
        <v>12000</v>
      </c>
      <c r="E150" s="33">
        <f t="shared" si="9"/>
        <v>100</v>
      </c>
      <c r="F150" s="12"/>
    </row>
    <row r="151" spans="1:6" ht="24" thickBot="1" x14ac:dyDescent="0.3">
      <c r="A151" s="34" t="s">
        <v>16</v>
      </c>
      <c r="B151" s="35" t="s">
        <v>147</v>
      </c>
      <c r="C151" s="36">
        <v>12000</v>
      </c>
      <c r="D151" s="36">
        <f>D152</f>
        <v>12000</v>
      </c>
      <c r="E151" s="33">
        <f t="shared" si="9"/>
        <v>100</v>
      </c>
      <c r="F151" s="12"/>
    </row>
    <row r="152" spans="1:6" ht="15.75" thickBot="1" x14ac:dyDescent="0.3">
      <c r="A152" s="34" t="s">
        <v>18</v>
      </c>
      <c r="B152" s="35" t="s">
        <v>148</v>
      </c>
      <c r="C152" s="36">
        <v>12000</v>
      </c>
      <c r="D152" s="36">
        <v>12000</v>
      </c>
      <c r="E152" s="33">
        <f t="shared" si="9"/>
        <v>100</v>
      </c>
      <c r="F152" s="12"/>
    </row>
    <row r="153" spans="1:6" ht="15.75" thickBot="1" x14ac:dyDescent="0.3">
      <c r="A153" s="6" t="s">
        <v>198</v>
      </c>
      <c r="B153" s="31" t="s">
        <v>149</v>
      </c>
      <c r="C153" s="32">
        <v>257600</v>
      </c>
      <c r="D153" s="32">
        <f>D154+D157</f>
        <v>125489</v>
      </c>
      <c r="E153" s="33">
        <f t="shared" si="9"/>
        <v>48.714673913043477</v>
      </c>
      <c r="F153" s="12"/>
    </row>
    <row r="154" spans="1:6" ht="24" thickBot="1" x14ac:dyDescent="0.3">
      <c r="A154" s="34" t="s">
        <v>14</v>
      </c>
      <c r="B154" s="35" t="s">
        <v>150</v>
      </c>
      <c r="C154" s="36">
        <v>247500</v>
      </c>
      <c r="D154" s="36">
        <f>D155</f>
        <v>122359</v>
      </c>
      <c r="E154" s="37">
        <f t="shared" si="9"/>
        <v>49.4379797979798</v>
      </c>
      <c r="F154" s="12"/>
    </row>
    <row r="155" spans="1:6" ht="24" thickBot="1" x14ac:dyDescent="0.3">
      <c r="A155" s="34" t="s">
        <v>16</v>
      </c>
      <c r="B155" s="35" t="s">
        <v>151</v>
      </c>
      <c r="C155" s="36">
        <v>247500</v>
      </c>
      <c r="D155" s="36">
        <f>D156</f>
        <v>122359</v>
      </c>
      <c r="E155" s="37">
        <f t="shared" si="9"/>
        <v>49.4379797979798</v>
      </c>
      <c r="F155" s="12"/>
    </row>
    <row r="156" spans="1:6" ht="15.75" thickBot="1" x14ac:dyDescent="0.3">
      <c r="A156" s="34" t="s">
        <v>18</v>
      </c>
      <c r="B156" s="35" t="s">
        <v>152</v>
      </c>
      <c r="C156" s="36">
        <v>247500</v>
      </c>
      <c r="D156" s="36">
        <v>122359</v>
      </c>
      <c r="E156" s="37">
        <f t="shared" si="9"/>
        <v>49.4379797979798</v>
      </c>
      <c r="F156" s="12"/>
    </row>
    <row r="157" spans="1:6" ht="15.75" thickBot="1" x14ac:dyDescent="0.3">
      <c r="A157" s="34" t="s">
        <v>20</v>
      </c>
      <c r="B157" s="35" t="s">
        <v>153</v>
      </c>
      <c r="C157" s="36">
        <v>10100</v>
      </c>
      <c r="D157" s="36">
        <f>D158</f>
        <v>3130</v>
      </c>
      <c r="E157" s="37">
        <f t="shared" si="9"/>
        <v>30.990099009900991</v>
      </c>
      <c r="F157" s="12"/>
    </row>
    <row r="158" spans="1:6" ht="15.75" thickBot="1" x14ac:dyDescent="0.3">
      <c r="A158" s="34" t="s">
        <v>22</v>
      </c>
      <c r="B158" s="35" t="s">
        <v>154</v>
      </c>
      <c r="C158" s="36">
        <v>10100</v>
      </c>
      <c r="D158" s="36">
        <f>D159</f>
        <v>3130</v>
      </c>
      <c r="E158" s="37">
        <f t="shared" si="9"/>
        <v>30.990099009900991</v>
      </c>
      <c r="F158" s="12"/>
    </row>
    <row r="159" spans="1:6" ht="15.75" thickBot="1" x14ac:dyDescent="0.3">
      <c r="A159" s="34" t="s">
        <v>24</v>
      </c>
      <c r="B159" s="35" t="s">
        <v>155</v>
      </c>
      <c r="C159" s="36">
        <v>10100</v>
      </c>
      <c r="D159" s="36">
        <v>3130</v>
      </c>
      <c r="E159" s="37">
        <f t="shared" si="9"/>
        <v>30.990099009900991</v>
      </c>
      <c r="F159" s="12"/>
    </row>
    <row r="160" spans="1:6" ht="15.75" thickBot="1" x14ac:dyDescent="0.3">
      <c r="A160" s="6" t="s">
        <v>199</v>
      </c>
      <c r="B160" s="41" t="s">
        <v>156</v>
      </c>
      <c r="C160" s="32">
        <v>255900</v>
      </c>
      <c r="D160" s="32">
        <f>D161</f>
        <v>166000.95999999999</v>
      </c>
      <c r="E160" s="25">
        <f t="shared" si="9"/>
        <v>64.869464634622901</v>
      </c>
      <c r="F160" s="12"/>
    </row>
    <row r="161" spans="1:6" ht="15.75" thickBot="1" x14ac:dyDescent="0.3">
      <c r="A161" s="34" t="s">
        <v>157</v>
      </c>
      <c r="B161" s="35" t="s">
        <v>158</v>
      </c>
      <c r="C161" s="36">
        <v>255900</v>
      </c>
      <c r="D161" s="36">
        <f>D162</f>
        <v>166000.95999999999</v>
      </c>
      <c r="E161" s="37">
        <f t="shared" si="9"/>
        <v>64.869464634622901</v>
      </c>
      <c r="F161" s="12"/>
    </row>
    <row r="162" spans="1:6" ht="24" thickBot="1" x14ac:dyDescent="0.3">
      <c r="A162" s="34" t="s">
        <v>159</v>
      </c>
      <c r="B162" s="35" t="s">
        <v>160</v>
      </c>
      <c r="C162" s="36">
        <v>255900</v>
      </c>
      <c r="D162" s="36">
        <f>D163</f>
        <v>166000.95999999999</v>
      </c>
      <c r="E162" s="37">
        <f t="shared" si="9"/>
        <v>64.869464634622901</v>
      </c>
      <c r="F162" s="12"/>
    </row>
    <row r="163" spans="1:6" ht="24" thickBot="1" x14ac:dyDescent="0.3">
      <c r="A163" s="34" t="s">
        <v>161</v>
      </c>
      <c r="B163" s="35" t="s">
        <v>162</v>
      </c>
      <c r="C163" s="36">
        <v>255900</v>
      </c>
      <c r="D163" s="36">
        <v>166000.95999999999</v>
      </c>
      <c r="E163" s="37">
        <f t="shared" si="9"/>
        <v>64.869464634622901</v>
      </c>
      <c r="F163" s="12"/>
    </row>
    <row r="164" spans="1:6" ht="15.75" thickBot="1" x14ac:dyDescent="0.3">
      <c r="A164" s="6" t="s">
        <v>200</v>
      </c>
      <c r="B164" s="41" t="s">
        <v>163</v>
      </c>
      <c r="C164" s="32">
        <v>25000</v>
      </c>
      <c r="D164" s="32">
        <v>11400</v>
      </c>
      <c r="E164" s="25">
        <f t="shared" si="9"/>
        <v>45.6</v>
      </c>
      <c r="F164" s="12"/>
    </row>
    <row r="165" spans="1:6" ht="24" thickBot="1" x14ac:dyDescent="0.3">
      <c r="A165" s="34" t="s">
        <v>14</v>
      </c>
      <c r="B165" s="35" t="s">
        <v>164</v>
      </c>
      <c r="C165" s="36">
        <v>25000</v>
      </c>
      <c r="D165" s="36">
        <v>11400</v>
      </c>
      <c r="E165" s="37">
        <f t="shared" si="9"/>
        <v>45.6</v>
      </c>
      <c r="F165" s="12"/>
    </row>
    <row r="166" spans="1:6" ht="24" thickBot="1" x14ac:dyDescent="0.3">
      <c r="A166" s="34" t="s">
        <v>16</v>
      </c>
      <c r="B166" s="35" t="s">
        <v>165</v>
      </c>
      <c r="C166" s="36">
        <v>25000</v>
      </c>
      <c r="D166" s="36">
        <v>11400</v>
      </c>
      <c r="E166" s="37">
        <f t="shared" si="9"/>
        <v>45.6</v>
      </c>
      <c r="F166" s="12"/>
    </row>
    <row r="167" spans="1:6" ht="15.75" thickBot="1" x14ac:dyDescent="0.3">
      <c r="A167" s="34" t="s">
        <v>18</v>
      </c>
      <c r="B167" s="35" t="s">
        <v>166</v>
      </c>
      <c r="C167" s="36">
        <v>25000</v>
      </c>
      <c r="D167" s="36">
        <v>11400</v>
      </c>
      <c r="E167" s="37">
        <f t="shared" si="9"/>
        <v>45.6</v>
      </c>
      <c r="F167" s="12"/>
    </row>
    <row r="168" spans="1:6" ht="15.75" thickBot="1" x14ac:dyDescent="0.3">
      <c r="A168" s="5" t="s">
        <v>201</v>
      </c>
      <c r="B168" s="41" t="s">
        <v>167</v>
      </c>
      <c r="C168" s="32">
        <v>39881</v>
      </c>
      <c r="D168" s="32">
        <f>D169</f>
        <v>19940.5</v>
      </c>
      <c r="E168" s="37">
        <f t="shared" si="9"/>
        <v>50</v>
      </c>
      <c r="F168" s="12"/>
    </row>
    <row r="169" spans="1:6" ht="15.75" thickBot="1" x14ac:dyDescent="0.3">
      <c r="A169" s="34" t="s">
        <v>168</v>
      </c>
      <c r="B169" s="35" t="s">
        <v>169</v>
      </c>
      <c r="C169" s="36">
        <v>39881</v>
      </c>
      <c r="D169" s="36">
        <f>D170</f>
        <v>19940.5</v>
      </c>
      <c r="E169" s="37">
        <f t="shared" si="9"/>
        <v>50</v>
      </c>
      <c r="F169" s="12"/>
    </row>
    <row r="170" spans="1:6" ht="15.75" thickBot="1" x14ac:dyDescent="0.3">
      <c r="A170" s="34" t="s">
        <v>170</v>
      </c>
      <c r="B170" s="35" t="s">
        <v>171</v>
      </c>
      <c r="C170" s="36">
        <v>39881</v>
      </c>
      <c r="D170" s="36">
        <v>19940.5</v>
      </c>
      <c r="E170" s="37">
        <f t="shared" si="9"/>
        <v>50</v>
      </c>
      <c r="F170" s="12"/>
    </row>
    <row r="171" spans="1:6" ht="12.95" customHeight="1" thickBot="1" x14ac:dyDescent="0.3">
      <c r="A171" s="45"/>
      <c r="B171" s="46"/>
      <c r="C171" s="46"/>
      <c r="D171" s="46"/>
      <c r="E171" s="46"/>
      <c r="F171" s="12"/>
    </row>
    <row r="172" spans="1:6" ht="28.5" customHeight="1" x14ac:dyDescent="0.25">
      <c r="A172" s="47" t="s">
        <v>172</v>
      </c>
      <c r="B172" s="48" t="s">
        <v>4</v>
      </c>
      <c r="C172" s="49" t="s">
        <v>4</v>
      </c>
      <c r="D172" s="50">
        <v>1320697.74</v>
      </c>
      <c r="E172" s="51" t="s">
        <v>4</v>
      </c>
      <c r="F172" s="12"/>
    </row>
    <row r="173" spans="1:6" ht="15" customHeight="1" x14ac:dyDescent="0.25">
      <c r="A173" s="3"/>
      <c r="B173" s="4"/>
      <c r="C173" s="4"/>
      <c r="D173" s="4"/>
      <c r="E173" s="4"/>
      <c r="F173" s="2"/>
    </row>
  </sheetData>
  <mergeCells count="8">
    <mergeCell ref="C4:F4"/>
    <mergeCell ref="A7:E7"/>
    <mergeCell ref="A8:E8"/>
    <mergeCell ref="E11:E16"/>
    <mergeCell ref="A11:A16"/>
    <mergeCell ref="B11:B16"/>
    <mergeCell ref="C11:C16"/>
    <mergeCell ref="D11:D16"/>
  </mergeCells>
  <pageMargins left="0.39374999999999999" right="0.39374999999999999" top="0.39374999999999999" bottom="0.39374999999999999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D23" sqref="D23"/>
    </sheetView>
  </sheetViews>
  <sheetFormatPr defaultRowHeight="15" x14ac:dyDescent="0.25"/>
  <cols>
    <col min="1" max="1" width="38.140625" style="1" customWidth="1"/>
    <col min="2" max="2" width="6.140625" style="1" customWidth="1"/>
    <col min="3" max="3" width="22.5703125" style="1" customWidth="1"/>
    <col min="4" max="8" width="14.85546875" style="1" customWidth="1"/>
    <col min="9" max="9" width="15.85546875" style="1" customWidth="1"/>
    <col min="10" max="10" width="9.140625" style="1" customWidth="1"/>
    <col min="11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FEB3E62-5013-4F45-8BC5-6852386A49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2019-07-26T08:13:39Z</cp:lastPrinted>
  <dcterms:created xsi:type="dcterms:W3CDTF">2019-05-07T12:41:21Z</dcterms:created>
  <dcterms:modified xsi:type="dcterms:W3CDTF">2019-07-26T08:13:42Z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SV_0503127M_2017_1120.xlsx</vt:lpwstr>
  </property>
  <property fmtid="{D5CDD505-2E9C-101B-9397-08002B2CF9AE}" pid="3" name="Название отчета">
    <vt:lpwstr>SV_0503127M_2017_1120.xlsx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SV_0503127M_2017</vt:lpwstr>
  </property>
  <property fmtid="{D5CDD505-2E9C-101B-9397-08002B2CF9AE}" pid="11" name="Локальная база">
    <vt:lpwstr>не используется</vt:lpwstr>
  </property>
</Properties>
</file>