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\Desktop\2023\Бюджет 2023\Апрель 2023\Решение\"/>
    </mc:Choice>
  </mc:AlternateContent>
  <xr:revisionPtr revIDLastSave="0" documentId="13_ncr:1_{B54F02D6-C3B2-4447-9AAC-97E34793033C}" xr6:coauthVersionLast="47" xr6:coauthVersionMax="47" xr10:uidLastSave="{00000000-0000-0000-0000-000000000000}"/>
  <bookViews>
    <workbookView xWindow="0" yWindow="30" windowWidth="28800" windowHeight="15570" xr2:uid="{00000000-000D-0000-FFFF-FFFF00000000}"/>
  </bookViews>
  <sheets>
    <sheet name="r-01" sheetId="1" r:id="rId1"/>
  </sheets>
  <definedNames>
    <definedName name="_Hlk68164199" localSheetId="0">'r-01'!#REF!</definedName>
    <definedName name="_xlnm.Print_Area" localSheetId="0">'r-01'!$B$1:$I$110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5" i="1" l="1"/>
  <c r="G74" i="1" s="1"/>
  <c r="G73" i="1" s="1"/>
  <c r="G24" i="1" s="1"/>
  <c r="I73" i="1"/>
  <c r="H73" i="1"/>
  <c r="I74" i="1"/>
  <c r="H74" i="1"/>
  <c r="I84" i="1"/>
  <c r="H84" i="1"/>
  <c r="G84" i="1"/>
  <c r="I71" i="1"/>
  <c r="I70" i="1" s="1"/>
  <c r="I69" i="1" s="1"/>
  <c r="H71" i="1"/>
  <c r="H70" i="1" s="1"/>
  <c r="H69" i="1" s="1"/>
  <c r="G71" i="1"/>
  <c r="G70" i="1" s="1"/>
  <c r="G69" i="1" s="1"/>
  <c r="I63" i="1"/>
  <c r="H63" i="1"/>
  <c r="G63" i="1"/>
  <c r="I67" i="1"/>
  <c r="I66" i="1" s="1"/>
  <c r="H67" i="1"/>
  <c r="H66" i="1" s="1"/>
  <c r="G67" i="1"/>
  <c r="G66" i="1" s="1"/>
  <c r="G62" i="1" s="1"/>
  <c r="H86" i="1"/>
  <c r="G28" i="1"/>
  <c r="G27" i="1" s="1"/>
  <c r="G26" i="1" s="1"/>
  <c r="G32" i="1"/>
  <c r="G31" i="1" s="1"/>
  <c r="G30" i="1" s="1"/>
  <c r="G38" i="1"/>
  <c r="G37" i="1" s="1"/>
  <c r="G35" i="1" s="1"/>
  <c r="G42" i="1"/>
  <c r="G41" i="1" s="1"/>
  <c r="G40" i="1" s="1"/>
  <c r="G46" i="1"/>
  <c r="G45" i="1" s="1"/>
  <c r="G44" i="1" s="1"/>
  <c r="G48" i="1"/>
  <c r="G56" i="1"/>
  <c r="G55" i="1" s="1"/>
  <c r="G54" i="1" s="1"/>
  <c r="G60" i="1"/>
  <c r="G59" i="1" s="1"/>
  <c r="G58" i="1" s="1"/>
  <c r="G80" i="1"/>
  <c r="G82" i="1"/>
  <c r="G86" i="1"/>
  <c r="G88" i="1"/>
  <c r="G90" i="1"/>
  <c r="G93" i="1"/>
  <c r="G96" i="1"/>
  <c r="G99" i="1"/>
  <c r="G101" i="1"/>
  <c r="G104" i="1"/>
  <c r="G107" i="1"/>
  <c r="H32" i="1"/>
  <c r="H31" i="1" s="1"/>
  <c r="H30" i="1" s="1"/>
  <c r="H38" i="1"/>
  <c r="H37" i="1" s="1"/>
  <c r="H35" i="1" s="1"/>
  <c r="H46" i="1"/>
  <c r="H45" i="1" s="1"/>
  <c r="H44" i="1" s="1"/>
  <c r="H90" i="1"/>
  <c r="I32" i="1"/>
  <c r="I31" i="1" s="1"/>
  <c r="I30" i="1" s="1"/>
  <c r="I90" i="1"/>
  <c r="I93" i="1"/>
  <c r="H93" i="1"/>
  <c r="I80" i="1"/>
  <c r="H80" i="1"/>
  <c r="H100" i="1"/>
  <c r="H99" i="1" s="1"/>
  <c r="I101" i="1"/>
  <c r="I104" i="1"/>
  <c r="I107" i="1"/>
  <c r="H101" i="1"/>
  <c r="H104" i="1"/>
  <c r="H107" i="1"/>
  <c r="I28" i="1"/>
  <c r="I27" i="1" s="1"/>
  <c r="I26" i="1" s="1"/>
  <c r="I38" i="1"/>
  <c r="I37" i="1" s="1"/>
  <c r="I35" i="1" s="1"/>
  <c r="I42" i="1"/>
  <c r="I41" i="1" s="1"/>
  <c r="I40" i="1" s="1"/>
  <c r="I46" i="1"/>
  <c r="I45" i="1" s="1"/>
  <c r="I44" i="1" s="1"/>
  <c r="I48" i="1"/>
  <c r="I56" i="1"/>
  <c r="I55" i="1" s="1"/>
  <c r="I54" i="1" s="1"/>
  <c r="I60" i="1"/>
  <c r="I59" i="1" s="1"/>
  <c r="I58" i="1" s="1"/>
  <c r="H28" i="1"/>
  <c r="H27" i="1" s="1"/>
  <c r="H26" i="1" s="1"/>
  <c r="H42" i="1"/>
  <c r="H41" i="1" s="1"/>
  <c r="H40" i="1" s="1"/>
  <c r="H48" i="1"/>
  <c r="H56" i="1"/>
  <c r="H55" i="1"/>
  <c r="H54" i="1" s="1"/>
  <c r="H60" i="1"/>
  <c r="H59" i="1" s="1"/>
  <c r="H58" i="1" s="1"/>
  <c r="H97" i="1"/>
  <c r="H96" i="1" s="1"/>
  <c r="I88" i="1"/>
  <c r="H88" i="1"/>
  <c r="I82" i="1"/>
  <c r="H82" i="1"/>
  <c r="J81" i="1"/>
  <c r="I75" i="1"/>
  <c r="H75" i="1"/>
  <c r="H62" i="1" l="1"/>
  <c r="G25" i="1"/>
  <c r="I62" i="1"/>
  <c r="I100" i="1"/>
  <c r="I99" i="1" s="1"/>
  <c r="I98" i="1" s="1"/>
  <c r="G98" i="1"/>
  <c r="H98" i="1"/>
  <c r="I97" i="1"/>
  <c r="I96" i="1" s="1"/>
  <c r="H25" i="1"/>
  <c r="I25" i="1"/>
  <c r="I24" i="1" l="1"/>
  <c r="H24" i="1"/>
</calcChain>
</file>

<file path=xl/sharedStrings.xml><?xml version="1.0" encoding="utf-8"?>
<sst xmlns="http://schemas.openxmlformats.org/spreadsheetml/2006/main" count="279" uniqueCount="144">
  <si>
    <t>Наименование главных распорядителей бюджетных средств</t>
  </si>
  <si>
    <t>01</t>
  </si>
  <si>
    <t>04</t>
  </si>
  <si>
    <t>Иные непрограммные мероприятия</t>
  </si>
  <si>
    <t>72 0 00 04000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</si>
  <si>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</si>
  <si>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</si>
  <si>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</si>
  <si>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</si>
  <si>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</si>
  <si>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300</t>
  </si>
  <si>
    <t>Иные бюджетные ассигнования</t>
  </si>
  <si>
    <t>800</t>
  </si>
  <si>
    <t>11</t>
  </si>
  <si>
    <t>99 0 00 05000</t>
  </si>
  <si>
    <t>13</t>
  </si>
  <si>
    <t>04 1 00 60300</t>
  </si>
  <si>
    <t>05 1 00 60400</t>
  </si>
  <si>
    <t>07 1 00 60600</t>
  </si>
  <si>
    <t>09 0 00 60700</t>
  </si>
  <si>
    <t>02</t>
  </si>
  <si>
    <t>03</t>
  </si>
  <si>
    <t>99 0 00 51180</t>
  </si>
  <si>
    <t>09</t>
  </si>
  <si>
    <t>72 0 00 01000</t>
  </si>
  <si>
    <t>10</t>
  </si>
  <si>
    <t>14</t>
  </si>
  <si>
    <t>03 1 00 60200</t>
  </si>
  <si>
    <t>Функционирование органов в сфере национальной безопасности и правоохранительной деятельности</t>
  </si>
  <si>
    <t>72 0 00 67000</t>
  </si>
  <si>
    <t>05</t>
  </si>
  <si>
    <t>Муниципальная целевая программа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</si>
  <si>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10 1 00 26000</t>
  </si>
  <si>
    <t>Мероприятия по поддержке животноводства</t>
  </si>
  <si>
    <t>72 0 00 26000</t>
  </si>
  <si>
    <t>500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</si>
  <si>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</si>
  <si>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06 1 00 60500</t>
  </si>
  <si>
    <t>Уличное освещение</t>
  </si>
  <si>
    <t>Организация и содержание мест захоронений</t>
  </si>
  <si>
    <t>Прочие мероприятия по благоустройству городских округов и поселений</t>
  </si>
  <si>
    <t>72 0 00 05000</t>
  </si>
  <si>
    <t>07</t>
  </si>
  <si>
    <t>08</t>
  </si>
  <si>
    <t>72 0 00 44000</t>
  </si>
  <si>
    <t>72 0 00 51200</t>
  </si>
  <si>
    <t>99 0 00 06000</t>
  </si>
  <si>
    <t xml:space="preserve">Иные   межбюджетные   трансферты  </t>
  </si>
  <si>
    <t>Секретарь Совета Преградненского сельского поселения</t>
  </si>
  <si>
    <t>Муниципальная целевая программа "Формирование современной городской среды на территории Преградненского сельского поселения"</t>
  </si>
  <si>
    <t>08 1 F2 55550</t>
  </si>
  <si>
    <t>Муниципальная целевая программа "Противодействие коррупции в Администрации Преградненского сельского поселения на 2021-2023 годы"</t>
  </si>
  <si>
    <t>Муниципальная целевая программа "Профилактика терроризма и экстремизма на территории Преградненского сельского поселения на 2021-2023 годы"</t>
  </si>
  <si>
    <t>05 1</t>
  </si>
  <si>
    <t>08 1 F2</t>
  </si>
  <si>
    <t xml:space="preserve">06 </t>
  </si>
  <si>
    <t>Проведение культурно-массовых мероприятий</t>
  </si>
  <si>
    <t>72 0 00 03000</t>
  </si>
  <si>
    <t>72</t>
  </si>
  <si>
    <t>99</t>
  </si>
  <si>
    <t>Подпрограмма "Осуществление мероприятий, способных устранить причины и условия совершения коррупционных правонарушений"</t>
  </si>
  <si>
    <t>Оказание поддержки субектам малого и среднего предпринимательства, осуществлющим сельскохозяйственную деятельность</t>
  </si>
  <si>
    <t>Информационная и консультационная поддержка малого и среднего препринимательства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</si>
  <si>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2022-2024 годы"</t>
  </si>
  <si>
    <t>(тыс. руб.)</t>
  </si>
  <si>
    <t>06</t>
  </si>
  <si>
    <t>08 2 02</t>
  </si>
  <si>
    <t>08 2 02 52690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</si>
  <si>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2023-2025 годы"</t>
  </si>
  <si>
    <t>В.И. Фролов</t>
  </si>
  <si>
    <t>к решению Совета Преградненского сельского поселения</t>
  </si>
  <si>
    <t>"Об утверждении бюджета Преградненского</t>
  </si>
  <si>
    <t>сельского поселения на 2023 год и плановый период</t>
  </si>
  <si>
    <t>2024 и 2025 годов"</t>
  </si>
  <si>
    <t>от 30.12.2022 № 21</t>
  </si>
  <si>
    <t>Приложение  № 5</t>
  </si>
  <si>
    <t>Распределение бюджетных ассигнований по целевым статьям (муниципальным программам</t>
  </si>
  <si>
    <t>Преградненского сельского поселения и  непрограммным направлениям деятельности),</t>
  </si>
  <si>
    <t>группам видов расходов, разделам на 2023 год и плановый период 2024 - 2025 годов</t>
  </si>
  <si>
    <t>ВСЕГО</t>
  </si>
  <si>
    <t>КОДЫ 
классификации расходов бюджетов</t>
  </si>
  <si>
    <t>целевая статья</t>
  </si>
  <si>
    <t>вид расхода</t>
  </si>
  <si>
    <t>раздел</t>
  </si>
  <si>
    <t>подраздел</t>
  </si>
  <si>
    <t>Сумма</t>
  </si>
  <si>
    <t>2023
 (очередной  финансовый год)</t>
  </si>
  <si>
    <t>2024 
( I год планового периода)</t>
  </si>
  <si>
    <t>2025
 (II год планового периода)</t>
  </si>
  <si>
    <t>Итого по муниципальным программам Преградненского сельского поселения</t>
  </si>
  <si>
    <t>04 1 00</t>
  </si>
  <si>
    <t>Основное мероприятие "Предоставление социальных гарантий лицам, замещавшим  муниципальные должности в Преградненском СП"</t>
  </si>
  <si>
    <t>Расходы в рамках муниципальной программы "Развитие муниципальной службы администрации Преградненского сельского поселения на 2021-2023 годы"</t>
  </si>
  <si>
    <t>05 1 00</t>
  </si>
  <si>
    <t>Расходы в рамках муниципальной программы "Противодействие коррупции в Администрации Преградненского сельского поселения на 2021-2023 годы"</t>
  </si>
  <si>
    <t>03 1 00</t>
  </si>
  <si>
    <t>Основное мероприятие "Создание эффективной системы профилактики терроризма и экстремизма"</t>
  </si>
  <si>
    <t>Расходы в рамках муниципальной программы "Профилактика терроризма и экстремизма на территории Преградненского сельского поселения на 2021-2023 годы"</t>
  </si>
  <si>
    <t>06 1 00</t>
  </si>
  <si>
    <t>Основное мероприятие "Комплексное развитие систем водоснабжения и водоотведения Преградненского сельского поселения на 2013-2028 годы"</t>
  </si>
  <si>
    <t>Расходы в рамках муниципальной программы "Комплексное развитие системы коммунальной инфраструктуры Преградненского сельского поселения на 2013-2028 годы"</t>
  </si>
  <si>
    <t>07 1 00</t>
  </si>
  <si>
    <t>Основное мероприятие "Просвещение, обучение и воспитание по вопросам противодействия коррупци"</t>
  </si>
  <si>
    <t xml:space="preserve">01 </t>
  </si>
  <si>
    <t xml:space="preserve">Основное направление "Организация мероприятий по благоустройству территорий общего пользования Преградненского сельского поселения" </t>
  </si>
  <si>
    <t>Расходы в рамках муниципальной программы "Формирование современной городской среды на территории Преградненского сельского поселения"</t>
  </si>
  <si>
    <t xml:space="preserve">Основное направление "Организация мероприятий по обращению с твердыми коммунальными отходами на территории Преградненского сельского поселения" </t>
  </si>
  <si>
    <t>09 0 00</t>
  </si>
  <si>
    <t>Основное мероприятие "Энергосбережение и повышение энергетической эффективности"</t>
  </si>
  <si>
    <t>Расходы в рамках муниципальной программы "Энергосбережение и повышение энергетической эффективности на территории Преградненского сельского поселения на 2023-2025 годы"</t>
  </si>
  <si>
    <t>10 1 00</t>
  </si>
  <si>
    <t>Основное мероприятие "Создание условий для развития малого исреднего предпринимательства на территории Преградненского сельского поселения"</t>
  </si>
  <si>
    <t>Расходы в рамках муниципальной программы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</si>
  <si>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Итого непрограммные расходы бюджета преградненского сельского поселения</t>
  </si>
  <si>
    <t>Непрограммные мероприятия</t>
  </si>
  <si>
    <t>Расходы по обеспечению деятельности исполнительных органов муниципального образования в рамках не программного направления</t>
  </si>
  <si>
    <t>Расходы на создание резервного фонда администрации Преградненского сельского поселения</t>
  </si>
  <si>
    <t>Расходы на мероприятия в области жилищного хозяйства</t>
  </si>
  <si>
    <t>99 9 00 35 000</t>
  </si>
  <si>
    <t>Расходы на осуществление первичного воинского учета органами местного самоуправления поселений, муниципальных и городских округов</t>
  </si>
  <si>
    <t>Расходы на осуществление внешнего муниципального финансового контроля</t>
  </si>
  <si>
    <t>Расходы на обеспечение деятельности исполнительных органов муниципального образования (физическая культура и спорт)</t>
  </si>
  <si>
    <t>в решение Совета Преградненского сельского поселения</t>
  </si>
  <si>
    <t xml:space="preserve">от 30.12.2022 № 21 "Об утверждении бюджета </t>
  </si>
  <si>
    <t xml:space="preserve">Преградненского сельского поселения на 2023 год и на </t>
  </si>
  <si>
    <t>плановый период 2024 и 2025 годов"</t>
  </si>
  <si>
    <t>Муниципальная целевая программа "Развитие муниципальной службы администрации Преградненского сельского поселения на 2021-2023 годы"</t>
  </si>
  <si>
    <t>Приложение 2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</si>
  <si>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Преградненского сельского поселения на 2023 - 2025 годы"</t>
  </si>
  <si>
    <t>12</t>
  </si>
  <si>
    <t>Расходы в рамках муниципальной программы "Защита населения и территорий от чрезвычайных ситуаций, обеспечение пожарной безопасности и безопасности людей на водных объектах Преградненского сельского поселения на 2023 - 2025 годы"</t>
  </si>
  <si>
    <t>Основное мероприятие "Мероприятия по предупреждению и ликвидации последствий чрезвычяйных ситуаций и стихийных бедствий, обеспечение пожарной безопасности и безопасности людей на водных объектах"</t>
  </si>
  <si>
    <t>Подпрограмма "Обеспечение пожарной безопасности и безопасности на водных объектах на территории Преградненского сельского поселения на 2023 - 2025 годы"</t>
  </si>
  <si>
    <t>Муниципальная программа "Организация и осуществление мероприятий по работе с детьми и молодежью в Преградненском сельском поселении на 2023 - 2025 годы"</t>
  </si>
  <si>
    <t>Основное мероприятие "Проведение мероприятий для детей и молодежи"</t>
  </si>
  <si>
    <t>Расходы в рамках муниципальной программы "Организация и осуществление мероприятий по работе с детьми и молодежью в Преградненском сельском поселении на 2023 - 2025 годы"</t>
  </si>
  <si>
    <t>Капитальный ремонт и ремонт автомобильных дорог в границах сельских поселений</t>
  </si>
  <si>
    <t>99 6 00 80040</t>
  </si>
  <si>
    <t>11 0 00</t>
  </si>
  <si>
    <t>11 0 00 02000</t>
  </si>
  <si>
    <t>11 0 00 99 000</t>
  </si>
  <si>
    <t xml:space="preserve">12 0 00 </t>
  </si>
  <si>
    <t>12 0 00 43 100</t>
  </si>
  <si>
    <t>от 28.04.2023 № 5 "О внесении изменений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</si>
</sst>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[$-419]0.00"/>
    <numFmt numFmtId="165" formatCode="[$-419]0"/>
    <numFmt numFmtId="166" formatCode="[$-419]General"/>
    <numFmt numFmtId="167" formatCode="&quot; &quot;#,##0&quot;    &quot;;&quot;-&quot;#,##0&quot;    &quot;;&quot; -    &quot;;&quot; &quot;@&quot; &quot;"/>
    <numFmt numFmtId="168" formatCode="&quot; &quot;#,##0.00&quot;    &quot;;&quot;-&quot;#,##0.00&quot;    &quot;;&quot; -&quot;#&quot;    &quot;;&quot; &quot;@&quot; &quot;"/>
    <numFmt numFmtId="169" formatCode="[$-419]0.000"/>
    <numFmt numFmtId="170" formatCode="0.000"/>
    <numFmt numFmtId="171" formatCode="[$-419]0.00000"/>
    <numFmt numFmtId="172" formatCode="[$-419]0.0"/>
    <numFmt numFmtId="173" formatCode="0.0"/>
    <numFmt numFmtId="174" formatCode="0.00000"/>
  </numFmts>
  <fonts count="22">
    <font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theme="1"/>
      <name val="Arial Cyr"/>
      <charset val="204"/>
    </font>
    <font>
      <b/>
      <sz val="11"/>
      <color theme="1"/>
      <name val="Arial Cyr1"/>
      <charset val="204"/>
    </font>
    <font>
      <b/>
      <sz val="11"/>
      <color theme="1"/>
      <name val="Arial Cyr"/>
      <charset val="204"/>
    </font>
    <font>
      <sz val="11"/>
      <color theme="1"/>
      <name val="Arial Cyr1"/>
      <charset val="204"/>
    </font>
    <font>
      <b/>
      <sz val="11"/>
      <name val="Arial Cyr"/>
      <charset val="204"/>
    </font>
    <font>
      <sz val="12"/>
      <name val="Arial Cyr1"/>
      <charset val="204"/>
    </font>
    <font>
      <b/>
      <sz val="12"/>
      <name val="Arial"/>
      <family val="2"/>
      <charset val="204"/>
    </font>
    <font>
      <sz val="11"/>
      <name val="Arial Cyr"/>
      <charset val="204"/>
    </font>
    <font>
      <sz val="11"/>
      <name val="Arial Cyr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name val="Arial Cyr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  <xf numFmtId="167" fontId="1" fillId="0" borderId="0"/>
    <xf numFmtId="168" fontId="1" fillId="0" borderId="0"/>
  </cellStyleXfs>
  <cellXfs count="146">
    <xf numFmtId="0" fontId="0" fillId="0" borderId="0" xfId="0"/>
    <xf numFmtId="166" fontId="1" fillId="0" borderId="0" xfId="1"/>
    <xf numFmtId="49" fontId="1" fillId="0" borderId="0" xfId="1" applyNumberFormat="1"/>
    <xf numFmtId="166" fontId="7" fillId="0" borderId="0" xfId="1" applyFont="1"/>
    <xf numFmtId="49" fontId="4" fillId="0" borderId="0" xfId="1" applyNumberFormat="1" applyFont="1" applyAlignment="1">
      <alignment horizontal="center"/>
    </xf>
    <xf numFmtId="166" fontId="10" fillId="0" borderId="0" xfId="1" applyFont="1" applyAlignment="1">
      <alignment wrapText="1"/>
    </xf>
    <xf numFmtId="49" fontId="12" fillId="0" borderId="0" xfId="1" applyNumberFormat="1" applyFont="1" applyAlignment="1">
      <alignment horizontal="center"/>
    </xf>
    <xf numFmtId="49" fontId="9" fillId="0" borderId="0" xfId="1" applyNumberFormat="1" applyFont="1" applyAlignment="1">
      <alignment horizontal="center"/>
    </xf>
    <xf numFmtId="166" fontId="14" fillId="0" borderId="0" xfId="1" applyFont="1" applyAlignment="1">
      <alignment horizontal="center" wrapText="1"/>
    </xf>
    <xf numFmtId="165" fontId="14" fillId="0" borderId="0" xfId="1" applyNumberFormat="1" applyFont="1" applyAlignment="1">
      <alignment horizontal="right" wrapText="1"/>
    </xf>
    <xf numFmtId="166" fontId="14" fillId="0" borderId="0" xfId="1" applyFont="1" applyAlignment="1">
      <alignment wrapText="1"/>
    </xf>
    <xf numFmtId="166" fontId="13" fillId="0" borderId="0" xfId="1" applyFont="1" applyAlignment="1">
      <alignment wrapText="1"/>
    </xf>
    <xf numFmtId="165" fontId="8" fillId="0" borderId="0" xfId="1" applyNumberFormat="1" applyFont="1" applyAlignment="1">
      <alignment horizontal="right"/>
    </xf>
    <xf numFmtId="49" fontId="11" fillId="0" borderId="0" xfId="1" applyNumberFormat="1" applyFont="1" applyAlignment="1">
      <alignment horizontal="right"/>
    </xf>
    <xf numFmtId="166" fontId="16" fillId="0" borderId="0" xfId="1" applyFont="1"/>
    <xf numFmtId="49" fontId="16" fillId="0" borderId="0" xfId="1" applyNumberFormat="1" applyFont="1"/>
    <xf numFmtId="164" fontId="14" fillId="0" borderId="0" xfId="1" applyNumberFormat="1" applyFont="1" applyAlignment="1">
      <alignment horizontal="right" wrapText="1"/>
    </xf>
    <xf numFmtId="164" fontId="13" fillId="0" borderId="0" xfId="1" applyNumberFormat="1" applyFont="1" applyAlignment="1">
      <alignment horizontal="right" wrapText="1"/>
    </xf>
    <xf numFmtId="166" fontId="1" fillId="0" borderId="0" xfId="1" applyAlignment="1">
      <alignment horizontal="left"/>
    </xf>
    <xf numFmtId="0" fontId="14" fillId="0" borderId="0" xfId="0" applyFont="1"/>
    <xf numFmtId="166" fontId="4" fillId="0" borderId="0" xfId="1" applyFont="1"/>
    <xf numFmtId="166" fontId="7" fillId="0" borderId="10" xfId="1" applyFont="1" applyBorder="1" applyAlignment="1">
      <alignment horizontal="center" vertical="center" wrapText="1"/>
    </xf>
    <xf numFmtId="164" fontId="9" fillId="4" borderId="3" xfId="1" applyNumberFormat="1" applyFont="1" applyFill="1" applyBorder="1" applyAlignment="1">
      <alignment horizontal="right"/>
    </xf>
    <xf numFmtId="166" fontId="1" fillId="2" borderId="0" xfId="1" applyFill="1"/>
    <xf numFmtId="0" fontId="0" fillId="2" borderId="0" xfId="0" applyFill="1"/>
    <xf numFmtId="173" fontId="8" fillId="2" borderId="9" xfId="0" applyNumberFormat="1" applyFont="1" applyFill="1" applyBorder="1" applyAlignment="1">
      <alignment horizontal="right"/>
    </xf>
    <xf numFmtId="166" fontId="6" fillId="2" borderId="10" xfId="1" applyFont="1" applyFill="1" applyBorder="1" applyAlignment="1">
      <alignment horizontal="center"/>
    </xf>
    <xf numFmtId="166" fontId="4" fillId="0" borderId="10" xfId="1" applyFont="1" applyBorder="1"/>
    <xf numFmtId="166" fontId="18" fillId="2" borderId="1" xfId="1" applyFont="1" applyFill="1" applyBorder="1" applyAlignment="1">
      <alignment horizontal="left" wrapText="1"/>
    </xf>
    <xf numFmtId="49" fontId="8" fillId="2" borderId="7" xfId="1" applyNumberFormat="1" applyFont="1" applyFill="1" applyBorder="1" applyAlignment="1">
      <alignment horizontal="center"/>
    </xf>
    <xf numFmtId="166" fontId="4" fillId="2" borderId="10" xfId="1" applyFont="1" applyFill="1" applyBorder="1"/>
    <xf numFmtId="166" fontId="18" fillId="2" borderId="2" xfId="1" applyFont="1" applyFill="1" applyBorder="1" applyAlignment="1">
      <alignment wrapText="1"/>
    </xf>
    <xf numFmtId="170" fontId="8" fillId="2" borderId="7" xfId="1" applyNumberFormat="1" applyFont="1" applyFill="1" applyBorder="1" applyAlignment="1">
      <alignment horizontal="right"/>
    </xf>
    <xf numFmtId="49" fontId="19" fillId="2" borderId="3" xfId="1" applyNumberFormat="1" applyFont="1" applyFill="1" applyBorder="1" applyAlignment="1">
      <alignment horizontal="left"/>
    </xf>
    <xf numFmtId="49" fontId="19" fillId="2" borderId="3" xfId="1" applyNumberFormat="1" applyFont="1" applyFill="1" applyBorder="1" applyAlignment="1">
      <alignment horizontal="center" wrapText="1"/>
    </xf>
    <xf numFmtId="49" fontId="19" fillId="2" borderId="3" xfId="1" applyNumberFormat="1" applyFont="1" applyFill="1" applyBorder="1" applyAlignment="1">
      <alignment horizontal="center"/>
    </xf>
    <xf numFmtId="164" fontId="19" fillId="2" borderId="3" xfId="1" applyNumberFormat="1" applyFont="1" applyFill="1" applyBorder="1" applyAlignment="1">
      <alignment horizontal="right"/>
    </xf>
    <xf numFmtId="166" fontId="20" fillId="2" borderId="6" xfId="1" applyFont="1" applyFill="1" applyBorder="1" applyAlignment="1">
      <alignment wrapText="1"/>
    </xf>
    <xf numFmtId="49" fontId="12" fillId="2" borderId="3" xfId="1" applyNumberFormat="1" applyFont="1" applyFill="1" applyBorder="1" applyAlignment="1">
      <alignment horizontal="left"/>
    </xf>
    <xf numFmtId="49" fontId="12" fillId="2" borderId="3" xfId="1" applyNumberFormat="1" applyFont="1" applyFill="1" applyBorder="1" applyAlignment="1">
      <alignment horizontal="center" wrapText="1"/>
    </xf>
    <xf numFmtId="49" fontId="12" fillId="2" borderId="3" xfId="1" applyNumberFormat="1" applyFont="1" applyFill="1" applyBorder="1" applyAlignment="1">
      <alignment horizontal="center"/>
    </xf>
    <xf numFmtId="164" fontId="12" fillId="2" borderId="3" xfId="1" applyNumberFormat="1" applyFont="1" applyFill="1" applyBorder="1" applyAlignment="1">
      <alignment horizontal="right"/>
    </xf>
    <xf numFmtId="166" fontId="21" fillId="2" borderId="0" xfId="1" applyFont="1" applyFill="1" applyAlignment="1">
      <alignment horizontal="left" wrapText="1"/>
    </xf>
    <xf numFmtId="49" fontId="11" fillId="2" borderId="3" xfId="1" applyNumberFormat="1" applyFont="1" applyFill="1" applyBorder="1" applyAlignment="1">
      <alignment horizontal="left"/>
    </xf>
    <xf numFmtId="49" fontId="11" fillId="2" borderId="3" xfId="1" applyNumberFormat="1" applyFont="1" applyFill="1" applyBorder="1" applyAlignment="1">
      <alignment horizontal="center"/>
    </xf>
    <xf numFmtId="164" fontId="11" fillId="2" borderId="3" xfId="1" applyNumberFormat="1" applyFont="1" applyFill="1" applyBorder="1" applyAlignment="1">
      <alignment horizontal="right"/>
    </xf>
    <xf numFmtId="169" fontId="19" fillId="2" borderId="3" xfId="1" applyNumberFormat="1" applyFont="1" applyFill="1" applyBorder="1" applyAlignment="1">
      <alignment horizontal="right"/>
    </xf>
    <xf numFmtId="166" fontId="20" fillId="2" borderId="2" xfId="1" applyFont="1" applyFill="1" applyBorder="1" applyAlignment="1">
      <alignment horizontal="left" wrapText="1"/>
    </xf>
    <xf numFmtId="49" fontId="12" fillId="2" borderId="3" xfId="1" applyNumberFormat="1" applyFont="1" applyFill="1" applyBorder="1"/>
    <xf numFmtId="169" fontId="12" fillId="2" borderId="3" xfId="1" applyNumberFormat="1" applyFont="1" applyFill="1" applyBorder="1" applyAlignment="1">
      <alignment horizontal="right"/>
    </xf>
    <xf numFmtId="166" fontId="14" fillId="2" borderId="3" xfId="1" applyFont="1" applyFill="1" applyBorder="1" applyAlignment="1">
      <alignment horizontal="center" wrapText="1"/>
    </xf>
    <xf numFmtId="169" fontId="14" fillId="2" borderId="3" xfId="1" applyNumberFormat="1" applyFont="1" applyFill="1" applyBorder="1" applyAlignment="1">
      <alignment horizontal="right" wrapText="1"/>
    </xf>
    <xf numFmtId="166" fontId="18" fillId="2" borderId="2" xfId="1" applyFont="1" applyFill="1" applyBorder="1" applyAlignment="1">
      <alignment horizontal="left" wrapText="1"/>
    </xf>
    <xf numFmtId="49" fontId="8" fillId="2" borderId="3" xfId="1" applyNumberFormat="1" applyFont="1" applyFill="1" applyBorder="1" applyAlignment="1">
      <alignment horizontal="left"/>
    </xf>
    <xf numFmtId="166" fontId="13" fillId="2" borderId="3" xfId="1" applyFont="1" applyFill="1" applyBorder="1" applyAlignment="1">
      <alignment horizontal="center" wrapText="1"/>
    </xf>
    <xf numFmtId="164" fontId="13" fillId="2" borderId="3" xfId="1" applyNumberFormat="1" applyFont="1" applyFill="1" applyBorder="1" applyAlignment="1">
      <alignment horizontal="right" wrapText="1"/>
    </xf>
    <xf numFmtId="164" fontId="14" fillId="2" borderId="3" xfId="1" applyNumberFormat="1" applyFont="1" applyFill="1" applyBorder="1" applyAlignment="1">
      <alignment horizontal="right" wrapText="1"/>
    </xf>
    <xf numFmtId="49" fontId="8" fillId="2" borderId="3" xfId="1" applyNumberFormat="1" applyFont="1" applyFill="1" applyBorder="1" applyAlignment="1">
      <alignment horizontal="center"/>
    </xf>
    <xf numFmtId="169" fontId="13" fillId="2" borderId="3" xfId="1" applyNumberFormat="1" applyFont="1" applyFill="1" applyBorder="1" applyAlignment="1">
      <alignment horizontal="right" wrapText="1"/>
    </xf>
    <xf numFmtId="166" fontId="20" fillId="2" borderId="4" xfId="1" applyFont="1" applyFill="1" applyBorder="1" applyAlignment="1">
      <alignment horizontal="left" wrapText="1"/>
    </xf>
    <xf numFmtId="169" fontId="11" fillId="2" borderId="3" xfId="1" applyNumberFormat="1" applyFont="1" applyFill="1" applyBorder="1" applyAlignment="1">
      <alignment horizontal="right"/>
    </xf>
    <xf numFmtId="166" fontId="20" fillId="2" borderId="15" xfId="1" applyFont="1" applyFill="1" applyBorder="1" applyAlignment="1">
      <alignment horizontal="left" wrapText="1"/>
    </xf>
    <xf numFmtId="166" fontId="18" fillId="2" borderId="6" xfId="1" applyFont="1" applyFill="1" applyBorder="1" applyAlignment="1">
      <alignment wrapText="1"/>
    </xf>
    <xf numFmtId="49" fontId="19" fillId="2" borderId="3" xfId="1" applyNumberFormat="1" applyFont="1" applyFill="1" applyBorder="1"/>
    <xf numFmtId="49" fontId="11" fillId="2" borderId="3" xfId="1" applyNumberFormat="1" applyFont="1" applyFill="1" applyBorder="1"/>
    <xf numFmtId="164" fontId="12" fillId="2" borderId="5" xfId="1" applyNumberFormat="1" applyFont="1" applyFill="1" applyBorder="1" applyAlignment="1">
      <alignment horizontal="right"/>
    </xf>
    <xf numFmtId="166" fontId="18" fillId="2" borderId="1" xfId="1" applyFont="1" applyFill="1" applyBorder="1" applyAlignment="1">
      <alignment wrapText="1"/>
    </xf>
    <xf numFmtId="49" fontId="8" fillId="2" borderId="7" xfId="1" applyNumberFormat="1" applyFont="1" applyFill="1" applyBorder="1"/>
    <xf numFmtId="49" fontId="12" fillId="2" borderId="7" xfId="1" applyNumberFormat="1" applyFont="1" applyFill="1" applyBorder="1" applyAlignment="1">
      <alignment horizontal="center" wrapText="1"/>
    </xf>
    <xf numFmtId="49" fontId="12" fillId="2" borderId="11" xfId="1" applyNumberFormat="1" applyFont="1" applyFill="1" applyBorder="1" applyAlignment="1">
      <alignment horizontal="center" wrapText="1"/>
    </xf>
    <xf numFmtId="49" fontId="12" fillId="2" borderId="11" xfId="1" applyNumberFormat="1" applyFont="1" applyFill="1" applyBorder="1" applyAlignment="1">
      <alignment horizontal="center"/>
    </xf>
    <xf numFmtId="169" fontId="19" fillId="2" borderId="10" xfId="1" applyNumberFormat="1" applyFont="1" applyFill="1" applyBorder="1" applyAlignment="1">
      <alignment horizontal="right"/>
    </xf>
    <xf numFmtId="166" fontId="20" fillId="2" borderId="1" xfId="1" applyFont="1" applyFill="1" applyBorder="1" applyAlignment="1">
      <alignment wrapText="1"/>
    </xf>
    <xf numFmtId="49" fontId="11" fillId="2" borderId="7" xfId="1" applyNumberFormat="1" applyFont="1" applyFill="1" applyBorder="1"/>
    <xf numFmtId="164" fontId="12" fillId="2" borderId="10" xfId="1" applyNumberFormat="1" applyFont="1" applyFill="1" applyBorder="1" applyAlignment="1">
      <alignment horizontal="right"/>
    </xf>
    <xf numFmtId="171" fontId="12" fillId="2" borderId="10" xfId="1" applyNumberFormat="1" applyFont="1" applyFill="1" applyBorder="1" applyAlignment="1">
      <alignment horizontal="right"/>
    </xf>
    <xf numFmtId="169" fontId="12" fillId="2" borderId="10" xfId="1" applyNumberFormat="1" applyFont="1" applyFill="1" applyBorder="1" applyAlignment="1">
      <alignment horizontal="right"/>
    </xf>
    <xf numFmtId="164" fontId="13" fillId="2" borderId="3" xfId="1" applyNumberFormat="1" applyFont="1" applyFill="1" applyBorder="1" applyAlignment="1">
      <alignment wrapText="1"/>
    </xf>
    <xf numFmtId="164" fontId="14" fillId="2" borderId="3" xfId="1" applyNumberFormat="1" applyFont="1" applyFill="1" applyBorder="1" applyAlignment="1">
      <alignment wrapText="1"/>
    </xf>
    <xf numFmtId="164" fontId="12" fillId="2" borderId="3" xfId="1" applyNumberFormat="1" applyFont="1" applyFill="1" applyBorder="1"/>
    <xf numFmtId="166" fontId="20" fillId="2" borderId="12" xfId="1" applyFont="1" applyFill="1" applyBorder="1" applyAlignment="1">
      <alignment wrapText="1"/>
    </xf>
    <xf numFmtId="49" fontId="11" fillId="2" borderId="5" xfId="1" applyNumberFormat="1" applyFont="1" applyFill="1" applyBorder="1" applyAlignment="1">
      <alignment horizontal="left"/>
    </xf>
    <xf numFmtId="49" fontId="12" fillId="2" borderId="5" xfId="1" applyNumberFormat="1" applyFont="1" applyFill="1" applyBorder="1" applyAlignment="1">
      <alignment horizontal="left" wrapText="1"/>
    </xf>
    <xf numFmtId="49" fontId="12" fillId="2" borderId="5" xfId="1" applyNumberFormat="1" applyFont="1" applyFill="1" applyBorder="1" applyAlignment="1">
      <alignment horizontal="left"/>
    </xf>
    <xf numFmtId="164" fontId="12" fillId="2" borderId="5" xfId="1" applyNumberFormat="1" applyFont="1" applyFill="1" applyBorder="1"/>
    <xf numFmtId="164" fontId="8" fillId="2" borderId="3" xfId="1" applyNumberFormat="1" applyFont="1" applyFill="1" applyBorder="1" applyAlignment="1">
      <alignment horizontal="right"/>
    </xf>
    <xf numFmtId="166" fontId="20" fillId="2" borderId="2" xfId="1" applyFont="1" applyFill="1" applyBorder="1" applyAlignment="1">
      <alignment wrapText="1"/>
    </xf>
    <xf numFmtId="166" fontId="18" fillId="2" borderId="15" xfId="1" applyFont="1" applyFill="1" applyBorder="1" applyAlignment="1">
      <alignment horizontal="left" wrapText="1"/>
    </xf>
    <xf numFmtId="49" fontId="11" fillId="2" borderId="10" xfId="1" applyNumberFormat="1" applyFont="1" applyFill="1" applyBorder="1" applyAlignment="1">
      <alignment horizontal="center"/>
    </xf>
    <xf numFmtId="164" fontId="8" fillId="2" borderId="10" xfId="1" applyNumberFormat="1" applyFont="1" applyFill="1" applyBorder="1" applyAlignment="1">
      <alignment horizontal="right"/>
    </xf>
    <xf numFmtId="0" fontId="0" fillId="2" borderId="10" xfId="0" applyFill="1" applyBorder="1"/>
    <xf numFmtId="170" fontId="11" fillId="2" borderId="3" xfId="1" applyNumberFormat="1" applyFont="1" applyFill="1" applyBorder="1" applyAlignment="1">
      <alignment horizontal="right"/>
    </xf>
    <xf numFmtId="2" fontId="11" fillId="2" borderId="3" xfId="1" applyNumberFormat="1" applyFont="1" applyFill="1" applyBorder="1" applyAlignment="1">
      <alignment horizontal="right"/>
    </xf>
    <xf numFmtId="166" fontId="20" fillId="3" borderId="2" xfId="1" applyFont="1" applyFill="1" applyBorder="1" applyAlignment="1">
      <alignment horizontal="left" wrapText="1"/>
    </xf>
    <xf numFmtId="49" fontId="12" fillId="3" borderId="3" xfId="1" applyNumberFormat="1" applyFont="1" applyFill="1" applyBorder="1" applyAlignment="1">
      <alignment horizontal="left"/>
    </xf>
    <xf numFmtId="49" fontId="12" fillId="3" borderId="3" xfId="1" applyNumberFormat="1" applyFont="1" applyFill="1" applyBorder="1" applyAlignment="1">
      <alignment horizontal="center"/>
    </xf>
    <xf numFmtId="164" fontId="11" fillId="3" borderId="3" xfId="1" applyNumberFormat="1" applyFont="1" applyFill="1" applyBorder="1" applyAlignment="1">
      <alignment horizontal="right"/>
    </xf>
    <xf numFmtId="169" fontId="11" fillId="3" borderId="3" xfId="1" applyNumberFormat="1" applyFont="1" applyFill="1" applyBorder="1" applyAlignment="1">
      <alignment horizontal="right"/>
    </xf>
    <xf numFmtId="171" fontId="11" fillId="2" borderId="3" xfId="1" applyNumberFormat="1" applyFont="1" applyFill="1" applyBorder="1" applyAlignment="1">
      <alignment horizontal="right"/>
    </xf>
    <xf numFmtId="171" fontId="12" fillId="2" borderId="3" xfId="1" applyNumberFormat="1" applyFont="1" applyFill="1" applyBorder="1" applyAlignment="1">
      <alignment horizontal="right"/>
    </xf>
    <xf numFmtId="166" fontId="20" fillId="3" borderId="4" xfId="1" applyFont="1" applyFill="1" applyBorder="1" applyAlignment="1">
      <alignment horizontal="left" wrapText="1"/>
    </xf>
    <xf numFmtId="49" fontId="12" fillId="3" borderId="3" xfId="1" applyNumberFormat="1" applyFont="1" applyFill="1" applyBorder="1"/>
    <xf numFmtId="166" fontId="20" fillId="3" borderId="10" xfId="1" applyFont="1" applyFill="1" applyBorder="1" applyAlignment="1">
      <alignment horizontal="left" wrapText="1"/>
    </xf>
    <xf numFmtId="49" fontId="12" fillId="2" borderId="2" xfId="1" applyNumberFormat="1" applyFont="1" applyFill="1" applyBorder="1" applyAlignment="1">
      <alignment horizontal="left"/>
    </xf>
    <xf numFmtId="166" fontId="20" fillId="2" borderId="10" xfId="1" applyFont="1" applyFill="1" applyBorder="1" applyAlignment="1">
      <alignment horizontal="justify" vertical="center"/>
    </xf>
    <xf numFmtId="166" fontId="18" fillId="3" borderId="8" xfId="1" applyFont="1" applyFill="1" applyBorder="1" applyAlignment="1">
      <alignment horizontal="left" wrapText="1"/>
    </xf>
    <xf numFmtId="49" fontId="19" fillId="3" borderId="3" xfId="1" applyNumberFormat="1" applyFont="1" applyFill="1" applyBorder="1" applyAlignment="1">
      <alignment horizontal="left"/>
    </xf>
    <xf numFmtId="164" fontId="8" fillId="3" borderId="3" xfId="1" applyNumberFormat="1" applyFont="1" applyFill="1" applyBorder="1" applyAlignment="1">
      <alignment horizontal="right"/>
    </xf>
    <xf numFmtId="172" fontId="12" fillId="2" borderId="3" xfId="1" applyNumberFormat="1" applyFont="1" applyFill="1" applyBorder="1" applyAlignment="1">
      <alignment horizontal="right"/>
    </xf>
    <xf numFmtId="49" fontId="14" fillId="2" borderId="3" xfId="1" applyNumberFormat="1" applyFont="1" applyFill="1" applyBorder="1" applyAlignment="1">
      <alignment horizontal="center" wrapText="1"/>
    </xf>
    <xf numFmtId="166" fontId="20" fillId="2" borderId="4" xfId="1" applyFont="1" applyFill="1" applyBorder="1" applyAlignment="1">
      <alignment wrapText="1"/>
    </xf>
    <xf numFmtId="171" fontId="19" fillId="2" borderId="10" xfId="1" applyNumberFormat="1" applyFont="1" applyFill="1" applyBorder="1" applyAlignment="1">
      <alignment horizontal="right"/>
    </xf>
    <xf numFmtId="171" fontId="14" fillId="2" borderId="3" xfId="1" applyNumberFormat="1" applyFont="1" applyFill="1" applyBorder="1" applyAlignment="1">
      <alignment horizontal="right" wrapText="1"/>
    </xf>
    <xf numFmtId="171" fontId="13" fillId="2" borderId="3" xfId="1" applyNumberFormat="1" applyFont="1" applyFill="1" applyBorder="1" applyAlignment="1">
      <alignment horizontal="right" wrapText="1"/>
    </xf>
    <xf numFmtId="174" fontId="8" fillId="2" borderId="9" xfId="0" applyNumberFormat="1" applyFont="1" applyFill="1" applyBorder="1" applyAlignment="1">
      <alignment horizontal="right"/>
    </xf>
    <xf numFmtId="166" fontId="7" fillId="0" borderId="0" xfId="1" applyFont="1" applyAlignment="1">
      <alignment horizontal="left"/>
    </xf>
    <xf numFmtId="166" fontId="20" fillId="0" borderId="2" xfId="1" applyFont="1" applyBorder="1" applyAlignment="1">
      <alignment wrapText="1"/>
    </xf>
    <xf numFmtId="49" fontId="12" fillId="0" borderId="3" xfId="1" applyNumberFormat="1" applyFont="1" applyBorder="1" applyAlignment="1">
      <alignment horizontal="left"/>
    </xf>
    <xf numFmtId="49" fontId="12" fillId="0" borderId="3" xfId="1" applyNumberFormat="1" applyFont="1" applyBorder="1" applyAlignment="1">
      <alignment horizontal="center"/>
    </xf>
    <xf numFmtId="170" fontId="11" fillId="0" borderId="3" xfId="1" applyNumberFormat="1" applyFont="1" applyBorder="1" applyAlignment="1">
      <alignment horizontal="right"/>
    </xf>
    <xf numFmtId="166" fontId="20" fillId="0" borderId="2" xfId="1" applyFont="1" applyBorder="1" applyAlignment="1">
      <alignment horizontal="left" wrapText="1"/>
    </xf>
    <xf numFmtId="169" fontId="11" fillId="0" borderId="3" xfId="1" applyNumberFormat="1" applyFont="1" applyBorder="1" applyAlignment="1">
      <alignment horizontal="right"/>
    </xf>
    <xf numFmtId="164" fontId="11" fillId="0" borderId="3" xfId="1" applyNumberFormat="1" applyFont="1" applyBorder="1" applyAlignment="1">
      <alignment horizontal="right"/>
    </xf>
    <xf numFmtId="49" fontId="11" fillId="2" borderId="5" xfId="1" applyNumberFormat="1" applyFont="1" applyFill="1" applyBorder="1" applyAlignment="1">
      <alignment horizontal="center"/>
    </xf>
    <xf numFmtId="164" fontId="11" fillId="2" borderId="5" xfId="1" applyNumberFormat="1" applyFont="1" applyFill="1" applyBorder="1" applyAlignment="1">
      <alignment horizontal="right"/>
    </xf>
    <xf numFmtId="166" fontId="20" fillId="2" borderId="10" xfId="1" applyFont="1" applyFill="1" applyBorder="1" applyAlignment="1">
      <alignment wrapText="1"/>
    </xf>
    <xf numFmtId="49" fontId="11" fillId="2" borderId="10" xfId="1" applyNumberFormat="1" applyFont="1" applyFill="1" applyBorder="1" applyAlignment="1">
      <alignment horizontal="left"/>
    </xf>
    <xf numFmtId="164" fontId="11" fillId="2" borderId="10" xfId="1" applyNumberFormat="1" applyFont="1" applyFill="1" applyBorder="1" applyAlignment="1">
      <alignment horizontal="right"/>
    </xf>
    <xf numFmtId="166" fontId="18" fillId="2" borderId="10" xfId="1" applyFont="1" applyFill="1" applyBorder="1" applyAlignment="1">
      <alignment wrapText="1"/>
    </xf>
    <xf numFmtId="49" fontId="8" fillId="2" borderId="10" xfId="1" applyNumberFormat="1" applyFont="1" applyFill="1" applyBorder="1" applyAlignment="1">
      <alignment horizontal="left"/>
    </xf>
    <xf numFmtId="49" fontId="8" fillId="2" borderId="10" xfId="1" applyNumberFormat="1" applyFont="1" applyFill="1" applyBorder="1" applyAlignment="1">
      <alignment horizontal="center"/>
    </xf>
    <xf numFmtId="166" fontId="6" fillId="2" borderId="10" xfId="1" applyFont="1" applyFill="1" applyBorder="1"/>
    <xf numFmtId="166" fontId="7" fillId="0" borderId="0" xfId="1" applyFont="1" applyAlignment="1">
      <alignment horizontal="left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14" fillId="0" borderId="0" xfId="0" applyFont="1"/>
    <xf numFmtId="166" fontId="7" fillId="0" borderId="15" xfId="1" applyFont="1" applyBorder="1" applyAlignment="1">
      <alignment vertical="center"/>
    </xf>
    <xf numFmtId="49" fontId="5" fillId="0" borderId="10" xfId="1" applyNumberFormat="1" applyFont="1" applyBorder="1" applyAlignment="1">
      <alignment horizontal="center" wrapText="1"/>
    </xf>
    <xf numFmtId="166" fontId="15" fillId="0" borderId="0" xfId="1" applyFont="1" applyAlignment="1">
      <alignment horizontal="left" wrapText="1"/>
    </xf>
    <xf numFmtId="166" fontId="15" fillId="0" borderId="0" xfId="1" applyFont="1" applyAlignment="1">
      <alignment horizontal="center" wrapText="1"/>
    </xf>
    <xf numFmtId="2" fontId="14" fillId="0" borderId="0" xfId="0" applyNumberFormat="1" applyFont="1"/>
    <xf numFmtId="166" fontId="6" fillId="0" borderId="0" xfId="1" applyFont="1" applyAlignment="1">
      <alignment horizontal="center"/>
    </xf>
    <xf numFmtId="166" fontId="5" fillId="0" borderId="0" xfId="1" applyFont="1" applyAlignment="1">
      <alignment horizontal="center"/>
    </xf>
    <xf numFmtId="166" fontId="7" fillId="0" borderId="13" xfId="1" applyFont="1" applyBorder="1" applyAlignment="1">
      <alignment horizontal="center" vertical="center" wrapText="1"/>
    </xf>
    <xf numFmtId="166" fontId="7" fillId="0" borderId="14" xfId="1" applyFont="1" applyBorder="1" applyAlignment="1">
      <alignment horizontal="center" vertical="center" wrapText="1"/>
    </xf>
    <xf numFmtId="166" fontId="7" fillId="0" borderId="15" xfId="1" applyFont="1" applyBorder="1" applyAlignment="1">
      <alignment horizontal="center" vertical="center" wrapText="1"/>
    </xf>
  </cellXfs>
  <cellStyles count="8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  <cellStyle name="Тысячи [0]_Лист1" xfId="6" xr:uid="{00000000-0005-0000-0000-000006000000}"/>
    <cellStyle name="Тысячи_Лист1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I119"/>
  <sheetViews>
    <sheetView tabSelected="1" zoomScaleNormal="100" workbookViewId="0">
      <selection activeCell="O12" sqref="O12"/>
    </sheetView>
  </sheetViews>
  <sheetFormatPr defaultRowHeight="14.25"/>
  <cols>
    <col min="1" max="1" width="4.25" customWidth="1"/>
    <col min="2" max="2" width="42.625" style="1" customWidth="1"/>
    <col min="3" max="3" width="12.375" style="1" customWidth="1"/>
    <col min="4" max="5" width="7.125" style="1" customWidth="1"/>
    <col min="6" max="6" width="6.25" style="2" customWidth="1"/>
    <col min="7" max="7" width="13.125" style="2" customWidth="1"/>
    <col min="8" max="8" width="12.125" style="2" customWidth="1"/>
    <col min="9" max="9" width="12.625" style="1" customWidth="1"/>
    <col min="10" max="10" width="2.25" style="1" hidden="1" customWidth="1"/>
    <col min="11" max="11" width="4.25" style="1" customWidth="1"/>
    <col min="12" max="12" width="4.75" style="1" customWidth="1"/>
    <col min="13" max="1023" width="8.5" style="1" customWidth="1"/>
  </cols>
  <sheetData>
    <row r="1" spans="4:10">
      <c r="F1" s="1"/>
      <c r="G1" s="1"/>
      <c r="H1" s="1"/>
    </row>
    <row r="2" spans="4:10">
      <c r="D2" s="18"/>
      <c r="E2" s="18"/>
      <c r="F2" s="132" t="s">
        <v>127</v>
      </c>
      <c r="G2" s="132"/>
      <c r="H2" s="132"/>
      <c r="I2" s="132"/>
      <c r="J2" s="132"/>
    </row>
    <row r="3" spans="4:10">
      <c r="D3" s="18"/>
      <c r="E3" s="18"/>
      <c r="F3" s="132" t="s">
        <v>70</v>
      </c>
      <c r="G3" s="132"/>
      <c r="H3" s="132"/>
      <c r="I3" s="132"/>
      <c r="J3" s="132"/>
    </row>
    <row r="4" spans="4:10">
      <c r="D4" s="18"/>
      <c r="E4" s="18"/>
      <c r="F4" s="132" t="s">
        <v>143</v>
      </c>
      <c r="G4" s="132"/>
      <c r="H4" s="132"/>
      <c r="I4" s="132"/>
      <c r="J4" s="132"/>
    </row>
    <row r="5" spans="4:10">
      <c r="D5" s="18"/>
      <c r="E5" s="18"/>
      <c r="F5" s="132" t="s">
        <v>122</v>
      </c>
      <c r="G5" s="132"/>
      <c r="H5" s="132"/>
      <c r="I5" s="132"/>
      <c r="J5" s="132"/>
    </row>
    <row r="6" spans="4:10">
      <c r="D6" s="18"/>
      <c r="E6" s="18"/>
      <c r="F6" s="132" t="s">
        <v>123</v>
      </c>
      <c r="G6" s="132"/>
      <c r="H6" s="132"/>
      <c r="I6" s="132"/>
      <c r="J6" s="132"/>
    </row>
    <row r="7" spans="4:10">
      <c r="D7" s="18"/>
      <c r="E7" s="18"/>
      <c r="F7" s="132" t="s">
        <v>124</v>
      </c>
      <c r="G7" s="132"/>
      <c r="H7" s="132"/>
      <c r="I7" s="132"/>
      <c r="J7" s="132"/>
    </row>
    <row r="8" spans="4:10">
      <c r="D8" s="18"/>
      <c r="E8" s="18"/>
      <c r="F8" s="132" t="s">
        <v>125</v>
      </c>
      <c r="G8" s="132"/>
      <c r="H8" s="132"/>
      <c r="I8" s="132"/>
      <c r="J8" s="132"/>
    </row>
    <row r="9" spans="4:10">
      <c r="D9" s="18"/>
      <c r="E9" s="18"/>
      <c r="F9" s="115"/>
      <c r="G9" s="115"/>
      <c r="H9" s="115"/>
      <c r="I9" s="115"/>
      <c r="J9" s="115"/>
    </row>
    <row r="10" spans="4:10">
      <c r="F10" s="18" t="s">
        <v>75</v>
      </c>
      <c r="G10" s="18"/>
      <c r="H10" s="18"/>
      <c r="I10" s="18"/>
    </row>
    <row r="11" spans="4:10">
      <c r="D11" s="18"/>
      <c r="E11" s="18"/>
      <c r="F11" s="18" t="s">
        <v>70</v>
      </c>
      <c r="G11" s="18"/>
      <c r="H11" s="18"/>
      <c r="I11" s="18"/>
    </row>
    <row r="12" spans="4:10">
      <c r="D12" s="18"/>
      <c r="E12" s="18"/>
      <c r="F12" s="18" t="s">
        <v>71</v>
      </c>
      <c r="G12" s="18"/>
      <c r="H12" s="18"/>
      <c r="I12" s="18"/>
    </row>
    <row r="13" spans="4:10">
      <c r="D13" s="18"/>
      <c r="E13" s="18"/>
      <c r="F13" s="18" t="s">
        <v>72</v>
      </c>
      <c r="G13" s="18"/>
      <c r="H13" s="18"/>
      <c r="I13" s="18"/>
    </row>
    <row r="14" spans="4:10">
      <c r="D14" s="18"/>
      <c r="E14" s="18"/>
      <c r="F14" s="18" t="s">
        <v>73</v>
      </c>
      <c r="G14" s="18"/>
      <c r="H14" s="18"/>
      <c r="I14" s="18"/>
    </row>
    <row r="15" spans="4:10">
      <c r="D15" s="18"/>
      <c r="E15" s="18"/>
      <c r="F15" s="18" t="s">
        <v>74</v>
      </c>
      <c r="G15" s="18"/>
      <c r="H15" s="18"/>
      <c r="I15" s="18"/>
    </row>
    <row r="16" spans="4:10">
      <c r="D16" s="18"/>
      <c r="E16" s="18"/>
      <c r="F16" s="18"/>
      <c r="G16" s="18"/>
      <c r="H16" s="18"/>
      <c r="I16" s="18"/>
    </row>
    <row r="17" spans="1:9" ht="12.75" customHeight="1">
      <c r="B17" s="142" t="s">
        <v>76</v>
      </c>
      <c r="C17" s="142"/>
      <c r="D17" s="142"/>
      <c r="E17" s="142"/>
      <c r="F17" s="142"/>
      <c r="G17" s="142"/>
      <c r="H17" s="142"/>
      <c r="I17" s="142"/>
    </row>
    <row r="18" spans="1:9" ht="12.75" customHeight="1">
      <c r="B18" s="142" t="s">
        <v>77</v>
      </c>
      <c r="C18" s="142"/>
      <c r="D18" s="142"/>
      <c r="E18" s="142"/>
      <c r="F18" s="142"/>
      <c r="G18" s="142"/>
      <c r="H18" s="142"/>
      <c r="I18" s="142"/>
    </row>
    <row r="19" spans="1:9" ht="12.75" customHeight="1">
      <c r="B19" s="142" t="s">
        <v>78</v>
      </c>
      <c r="C19" s="142"/>
      <c r="D19" s="142"/>
      <c r="E19" s="142"/>
      <c r="F19" s="142"/>
      <c r="G19" s="142"/>
      <c r="H19" s="142"/>
      <c r="I19" s="142"/>
    </row>
    <row r="20" spans="1:9" ht="12.75" customHeight="1">
      <c r="B20" s="141"/>
      <c r="C20" s="141"/>
      <c r="D20" s="141"/>
      <c r="E20" s="141"/>
      <c r="F20" s="141"/>
      <c r="G20" s="141"/>
      <c r="H20" s="141"/>
      <c r="I20" s="141"/>
    </row>
    <row r="21" spans="1:9" ht="14.25" customHeight="1">
      <c r="B21" s="3"/>
      <c r="C21" s="4"/>
      <c r="D21" s="4"/>
      <c r="E21" s="4"/>
      <c r="F21" s="4"/>
      <c r="G21" s="4"/>
      <c r="H21" s="4" t="s">
        <v>64</v>
      </c>
      <c r="I21" s="20"/>
    </row>
    <row r="22" spans="1:9" ht="42" customHeight="1">
      <c r="A22" s="133"/>
      <c r="B22" s="136" t="s">
        <v>0</v>
      </c>
      <c r="C22" s="137" t="s">
        <v>80</v>
      </c>
      <c r="D22" s="137"/>
      <c r="E22" s="137"/>
      <c r="F22" s="137"/>
      <c r="G22" s="143" t="s">
        <v>85</v>
      </c>
      <c r="H22" s="144"/>
      <c r="I22" s="145"/>
    </row>
    <row r="23" spans="1:9" ht="60.75" customHeight="1">
      <c r="A23" s="134"/>
      <c r="B23" s="136"/>
      <c r="C23" s="21" t="s">
        <v>81</v>
      </c>
      <c r="D23" s="21" t="s">
        <v>82</v>
      </c>
      <c r="E23" s="21" t="s">
        <v>83</v>
      </c>
      <c r="F23" s="21" t="s">
        <v>84</v>
      </c>
      <c r="G23" s="21" t="s">
        <v>86</v>
      </c>
      <c r="H23" s="21" t="s">
        <v>87</v>
      </c>
      <c r="I23" s="21" t="s">
        <v>88</v>
      </c>
    </row>
    <row r="24" spans="1:9" s="1" customFormat="1" ht="30.75" customHeight="1">
      <c r="A24" s="27"/>
      <c r="B24" s="28" t="s">
        <v>79</v>
      </c>
      <c r="C24" s="29"/>
      <c r="D24" s="29"/>
      <c r="E24" s="29"/>
      <c r="F24" s="29"/>
      <c r="G24" s="114">
        <f>G25+G73</f>
        <v>22940.733500000002</v>
      </c>
      <c r="H24" s="25">
        <f>H25+H73</f>
        <v>14726.651000000002</v>
      </c>
      <c r="I24" s="25">
        <f>I25+I73</f>
        <v>14858.151000000002</v>
      </c>
    </row>
    <row r="25" spans="1:9" s="1" customFormat="1" ht="30.75" customHeight="1">
      <c r="A25" s="30"/>
      <c r="B25" s="31" t="s">
        <v>89</v>
      </c>
      <c r="C25" s="29"/>
      <c r="D25" s="29"/>
      <c r="E25" s="29"/>
      <c r="F25" s="29"/>
      <c r="G25" s="32">
        <f>G26+G30+G35+G40+G44+G48+G54+G58+G62+G69</f>
        <v>9125.07467</v>
      </c>
      <c r="H25" s="32">
        <f>H26+H30+H35+H40+H44+H48+H56+H58</f>
        <v>3076.076</v>
      </c>
      <c r="I25" s="32">
        <f>I26+I30+I35+I40+I44+I48+I56+I58</f>
        <v>3074.576</v>
      </c>
    </row>
    <row r="26" spans="1:9" s="1" customFormat="1" ht="45.75" customHeight="1">
      <c r="A26" s="26">
        <v>3</v>
      </c>
      <c r="B26" s="31" t="s">
        <v>52</v>
      </c>
      <c r="C26" s="33" t="s">
        <v>21</v>
      </c>
      <c r="D26" s="34"/>
      <c r="E26" s="34"/>
      <c r="F26" s="35"/>
      <c r="G26" s="36">
        <f t="shared" ref="G26:G28" si="0">G27</f>
        <v>200</v>
      </c>
      <c r="H26" s="36">
        <f t="shared" ref="H26:H28" si="1">H27</f>
        <v>0</v>
      </c>
      <c r="I26" s="36">
        <f t="shared" ref="I26:I28" si="2">I27</f>
        <v>0</v>
      </c>
    </row>
    <row r="27" spans="1:9" s="1" customFormat="1" ht="33.75" customHeight="1">
      <c r="A27" s="30"/>
      <c r="B27" s="37" t="s">
        <v>96</v>
      </c>
      <c r="C27" s="38" t="s">
        <v>95</v>
      </c>
      <c r="D27" s="39"/>
      <c r="E27" s="39"/>
      <c r="F27" s="40"/>
      <c r="G27" s="41">
        <f t="shared" si="0"/>
        <v>200</v>
      </c>
      <c r="H27" s="41">
        <f t="shared" si="1"/>
        <v>0</v>
      </c>
      <c r="I27" s="41">
        <f t="shared" si="2"/>
        <v>0</v>
      </c>
    </row>
    <row r="28" spans="1:9" s="1" customFormat="1" ht="60" customHeight="1">
      <c r="A28" s="30"/>
      <c r="B28" s="42" t="s">
        <v>97</v>
      </c>
      <c r="C28" s="43" t="s">
        <v>27</v>
      </c>
      <c r="D28" s="44"/>
      <c r="E28" s="44"/>
      <c r="F28" s="44"/>
      <c r="G28" s="45">
        <f t="shared" si="0"/>
        <v>200</v>
      </c>
      <c r="H28" s="45">
        <f t="shared" si="1"/>
        <v>0</v>
      </c>
      <c r="I28" s="45">
        <f t="shared" si="2"/>
        <v>0</v>
      </c>
    </row>
    <row r="29" spans="1:9" s="1" customFormat="1" ht="33" customHeight="1">
      <c r="A29" s="30"/>
      <c r="B29" s="37" t="s">
        <v>8</v>
      </c>
      <c r="C29" s="43" t="s">
        <v>27</v>
      </c>
      <c r="D29" s="44" t="s">
        <v>7</v>
      </c>
      <c r="E29" s="44" t="s">
        <v>21</v>
      </c>
      <c r="F29" s="44" t="s">
        <v>26</v>
      </c>
      <c r="G29" s="45">
        <v>200</v>
      </c>
      <c r="H29" s="45">
        <v>0</v>
      </c>
      <c r="I29" s="45">
        <v>0</v>
      </c>
    </row>
    <row r="30" spans="1:9" s="1" customFormat="1" ht="65.25" customHeight="1">
      <c r="A30" s="26">
        <v>4</v>
      </c>
      <c r="B30" s="31" t="s">
        <v>126</v>
      </c>
      <c r="C30" s="33" t="s">
        <v>2</v>
      </c>
      <c r="D30" s="35"/>
      <c r="E30" s="35"/>
      <c r="F30" s="35"/>
      <c r="G30" s="46">
        <f t="shared" ref="G30:I31" si="3">G31</f>
        <v>809.12400000000002</v>
      </c>
      <c r="H30" s="46">
        <f t="shared" si="3"/>
        <v>793.12400000000002</v>
      </c>
      <c r="I30" s="46">
        <f t="shared" si="3"/>
        <v>793.12400000000002</v>
      </c>
    </row>
    <row r="31" spans="1:9" s="1" customFormat="1" ht="47.25" customHeight="1">
      <c r="A31" s="30"/>
      <c r="B31" s="47" t="s">
        <v>91</v>
      </c>
      <c r="C31" s="48" t="s">
        <v>90</v>
      </c>
      <c r="D31" s="40"/>
      <c r="E31" s="40"/>
      <c r="F31" s="40"/>
      <c r="G31" s="49">
        <f t="shared" si="3"/>
        <v>809.12400000000002</v>
      </c>
      <c r="H31" s="49">
        <f t="shared" si="3"/>
        <v>793.12400000000002</v>
      </c>
      <c r="I31" s="49">
        <f t="shared" si="3"/>
        <v>793.12400000000002</v>
      </c>
    </row>
    <row r="32" spans="1:9" s="1" customFormat="1" ht="45.75" customHeight="1">
      <c r="A32" s="30"/>
      <c r="B32" s="47" t="s">
        <v>92</v>
      </c>
      <c r="C32" s="38" t="s">
        <v>16</v>
      </c>
      <c r="D32" s="39"/>
      <c r="E32" s="39"/>
      <c r="F32" s="50"/>
      <c r="G32" s="51">
        <f>G33+G34</f>
        <v>809.12400000000002</v>
      </c>
      <c r="H32" s="51">
        <f>H33+H34</f>
        <v>793.12400000000002</v>
      </c>
      <c r="I32" s="51">
        <f>I33+I34</f>
        <v>793.12400000000002</v>
      </c>
    </row>
    <row r="33" spans="1:9" s="1" customFormat="1" ht="35.25" customHeight="1">
      <c r="A33" s="30"/>
      <c r="B33" s="37" t="s">
        <v>8</v>
      </c>
      <c r="C33" s="43" t="s">
        <v>16</v>
      </c>
      <c r="D33" s="39" t="s">
        <v>7</v>
      </c>
      <c r="E33" s="39" t="s">
        <v>1</v>
      </c>
      <c r="F33" s="40" t="s">
        <v>15</v>
      </c>
      <c r="G33" s="41">
        <v>16</v>
      </c>
      <c r="H33" s="41">
        <v>0</v>
      </c>
      <c r="I33" s="41">
        <v>0</v>
      </c>
    </row>
    <row r="34" spans="1:9" s="1" customFormat="1" ht="28.5" customHeight="1">
      <c r="A34" s="30"/>
      <c r="B34" s="37" t="s">
        <v>8</v>
      </c>
      <c r="C34" s="43" t="s">
        <v>16</v>
      </c>
      <c r="D34" s="39" t="s">
        <v>10</v>
      </c>
      <c r="E34" s="39" t="s">
        <v>25</v>
      </c>
      <c r="F34" s="40" t="s">
        <v>1</v>
      </c>
      <c r="G34" s="49">
        <v>793.12400000000002</v>
      </c>
      <c r="H34" s="49">
        <v>793.12400000000002</v>
      </c>
      <c r="I34" s="49">
        <v>793.12400000000002</v>
      </c>
    </row>
    <row r="35" spans="1:9" s="1" customFormat="1" ht="57.75" customHeight="1">
      <c r="A35" s="26">
        <v>5</v>
      </c>
      <c r="B35" s="52" t="s">
        <v>51</v>
      </c>
      <c r="C35" s="53" t="s">
        <v>30</v>
      </c>
      <c r="D35" s="34"/>
      <c r="E35" s="34"/>
      <c r="F35" s="54"/>
      <c r="G35" s="55">
        <f>G37</f>
        <v>28</v>
      </c>
      <c r="H35" s="55">
        <f>H37</f>
        <v>0</v>
      </c>
      <c r="I35" s="55">
        <f>I37</f>
        <v>0</v>
      </c>
    </row>
    <row r="36" spans="1:9" s="1" customFormat="1" ht="51.75" customHeight="1">
      <c r="A36" s="26"/>
      <c r="B36" s="37" t="s">
        <v>60</v>
      </c>
      <c r="C36" s="43" t="s">
        <v>53</v>
      </c>
      <c r="D36" s="39"/>
      <c r="E36" s="39"/>
      <c r="F36" s="50"/>
      <c r="G36" s="56"/>
      <c r="H36" s="56"/>
      <c r="I36" s="56"/>
    </row>
    <row r="37" spans="1:9" s="1" customFormat="1" ht="38.25" customHeight="1">
      <c r="A37" s="30"/>
      <c r="B37" s="37" t="s">
        <v>102</v>
      </c>
      <c r="C37" s="43" t="s">
        <v>93</v>
      </c>
      <c r="D37" s="39"/>
      <c r="E37" s="39"/>
      <c r="F37" s="50"/>
      <c r="G37" s="56">
        <f t="shared" ref="G37:I38" si="4">G38</f>
        <v>28</v>
      </c>
      <c r="H37" s="56">
        <f t="shared" si="4"/>
        <v>0</v>
      </c>
      <c r="I37" s="56">
        <f t="shared" si="4"/>
        <v>0</v>
      </c>
    </row>
    <row r="38" spans="1:9" s="1" customFormat="1" ht="59.25" customHeight="1">
      <c r="A38" s="30"/>
      <c r="B38" s="47" t="s">
        <v>94</v>
      </c>
      <c r="C38" s="38" t="s">
        <v>17</v>
      </c>
      <c r="D38" s="40"/>
      <c r="E38" s="40"/>
      <c r="F38" s="40"/>
      <c r="G38" s="41">
        <f t="shared" si="4"/>
        <v>28</v>
      </c>
      <c r="H38" s="41">
        <f t="shared" si="4"/>
        <v>0</v>
      </c>
      <c r="I38" s="41">
        <f t="shared" si="4"/>
        <v>0</v>
      </c>
    </row>
    <row r="39" spans="1:9" s="1" customFormat="1" ht="27" customHeight="1">
      <c r="A39" s="30"/>
      <c r="B39" s="37" t="s">
        <v>8</v>
      </c>
      <c r="C39" s="38" t="s">
        <v>17</v>
      </c>
      <c r="D39" s="39" t="s">
        <v>7</v>
      </c>
      <c r="E39" s="39"/>
      <c r="F39" s="40"/>
      <c r="G39" s="41">
        <v>28</v>
      </c>
      <c r="H39" s="41">
        <v>0</v>
      </c>
      <c r="I39" s="41">
        <v>0</v>
      </c>
    </row>
    <row r="40" spans="1:9" s="1" customFormat="1" ht="72" customHeight="1">
      <c r="A40" s="26">
        <v>6</v>
      </c>
      <c r="B40" s="52" t="s">
        <v>36</v>
      </c>
      <c r="C40" s="53" t="s">
        <v>55</v>
      </c>
      <c r="D40" s="57"/>
      <c r="E40" s="57"/>
      <c r="F40" s="54"/>
      <c r="G40" s="113">
        <f t="shared" ref="G40:G42" si="5">G41</f>
        <v>4196.7251800000004</v>
      </c>
      <c r="H40" s="58">
        <f t="shared" ref="H40:H42" si="6">H41</f>
        <v>1924.451</v>
      </c>
      <c r="I40" s="58">
        <f t="shared" ref="I40:I42" si="7">I41</f>
        <v>1924.451</v>
      </c>
    </row>
    <row r="41" spans="1:9" s="1" customFormat="1" ht="58.5" customHeight="1">
      <c r="A41" s="30"/>
      <c r="B41" s="47" t="s">
        <v>99</v>
      </c>
      <c r="C41" s="43" t="s">
        <v>98</v>
      </c>
      <c r="D41" s="44"/>
      <c r="E41" s="44"/>
      <c r="F41" s="50"/>
      <c r="G41" s="112">
        <f t="shared" si="5"/>
        <v>4196.7251800000004</v>
      </c>
      <c r="H41" s="51">
        <f t="shared" si="6"/>
        <v>1924.451</v>
      </c>
      <c r="I41" s="51">
        <f t="shared" si="7"/>
        <v>1924.451</v>
      </c>
    </row>
    <row r="42" spans="1:9" s="1" customFormat="1" ht="63" customHeight="1">
      <c r="A42" s="30"/>
      <c r="B42" s="59" t="s">
        <v>100</v>
      </c>
      <c r="C42" s="43" t="s">
        <v>37</v>
      </c>
      <c r="D42" s="44"/>
      <c r="E42" s="44"/>
      <c r="F42" s="44"/>
      <c r="G42" s="98">
        <f t="shared" si="5"/>
        <v>4196.7251800000004</v>
      </c>
      <c r="H42" s="60">
        <f t="shared" si="6"/>
        <v>1924.451</v>
      </c>
      <c r="I42" s="60">
        <f t="shared" si="7"/>
        <v>1924.451</v>
      </c>
    </row>
    <row r="43" spans="1:9" s="1" customFormat="1" ht="30" customHeight="1">
      <c r="A43" s="30"/>
      <c r="B43" s="61" t="s">
        <v>8</v>
      </c>
      <c r="C43" s="43" t="s">
        <v>37</v>
      </c>
      <c r="D43" s="44" t="s">
        <v>7</v>
      </c>
      <c r="E43" s="44" t="s">
        <v>30</v>
      </c>
      <c r="F43" s="44" t="s">
        <v>20</v>
      </c>
      <c r="G43" s="98">
        <v>4196.7251800000004</v>
      </c>
      <c r="H43" s="60">
        <v>1924.451</v>
      </c>
      <c r="I43" s="60">
        <v>1924.451</v>
      </c>
    </row>
    <row r="44" spans="1:9" s="1" customFormat="1" ht="72" customHeight="1">
      <c r="A44" s="26">
        <v>7</v>
      </c>
      <c r="B44" s="62" t="s">
        <v>63</v>
      </c>
      <c r="C44" s="63" t="s">
        <v>42</v>
      </c>
      <c r="D44" s="34"/>
      <c r="E44" s="34"/>
      <c r="F44" s="54"/>
      <c r="G44" s="55">
        <f t="shared" ref="G44:I46" si="8">G45</f>
        <v>1.5</v>
      </c>
      <c r="H44" s="55">
        <f t="shared" si="8"/>
        <v>1.5</v>
      </c>
      <c r="I44" s="55">
        <f t="shared" si="8"/>
        <v>0</v>
      </c>
    </row>
    <row r="45" spans="1:9" s="1" customFormat="1" ht="36" customHeight="1">
      <c r="A45" s="30"/>
      <c r="B45" s="37" t="s">
        <v>62</v>
      </c>
      <c r="C45" s="48" t="s">
        <v>101</v>
      </c>
      <c r="D45" s="39"/>
      <c r="E45" s="39"/>
      <c r="F45" s="50"/>
      <c r="G45" s="56">
        <f t="shared" si="8"/>
        <v>1.5</v>
      </c>
      <c r="H45" s="56">
        <f t="shared" si="8"/>
        <v>1.5</v>
      </c>
      <c r="I45" s="56">
        <f t="shared" si="8"/>
        <v>0</v>
      </c>
    </row>
    <row r="46" spans="1:9" s="1" customFormat="1" ht="45" customHeight="1">
      <c r="A46" s="30"/>
      <c r="B46" s="47" t="s">
        <v>61</v>
      </c>
      <c r="C46" s="48" t="s">
        <v>18</v>
      </c>
      <c r="D46" s="40"/>
      <c r="E46" s="40"/>
      <c r="F46" s="40"/>
      <c r="G46" s="41">
        <f t="shared" si="8"/>
        <v>1.5</v>
      </c>
      <c r="H46" s="41">
        <f t="shared" si="8"/>
        <v>1.5</v>
      </c>
      <c r="I46" s="41">
        <f t="shared" si="8"/>
        <v>0</v>
      </c>
    </row>
    <row r="47" spans="1:9" s="1" customFormat="1" ht="30" customHeight="1">
      <c r="A47" s="30"/>
      <c r="B47" s="37" t="s">
        <v>8</v>
      </c>
      <c r="C47" s="64" t="s">
        <v>18</v>
      </c>
      <c r="D47" s="39" t="s">
        <v>7</v>
      </c>
      <c r="E47" s="39" t="s">
        <v>103</v>
      </c>
      <c r="F47" s="40" t="s">
        <v>15</v>
      </c>
      <c r="G47" s="65">
        <v>1.5</v>
      </c>
      <c r="H47" s="65">
        <v>1.5</v>
      </c>
      <c r="I47" s="65">
        <v>0</v>
      </c>
    </row>
    <row r="48" spans="1:9" s="1" customFormat="1" ht="58.5" customHeight="1">
      <c r="A48" s="26">
        <v>8</v>
      </c>
      <c r="B48" s="66" t="s">
        <v>49</v>
      </c>
      <c r="C48" s="67" t="s">
        <v>43</v>
      </c>
      <c r="D48" s="68"/>
      <c r="E48" s="69"/>
      <c r="F48" s="70"/>
      <c r="G48" s="111">
        <f>G51+G53</f>
        <v>3418.2254899999998</v>
      </c>
      <c r="H48" s="71">
        <f>H51+H53</f>
        <v>342.00099999999998</v>
      </c>
      <c r="I48" s="71">
        <f>I51+I53</f>
        <v>342.00099999999998</v>
      </c>
    </row>
    <row r="49" spans="1:9" s="1" customFormat="1" ht="46.5" customHeight="1">
      <c r="A49" s="30"/>
      <c r="B49" s="72" t="s">
        <v>104</v>
      </c>
      <c r="C49" s="73" t="s">
        <v>54</v>
      </c>
      <c r="D49" s="68"/>
      <c r="E49" s="69"/>
      <c r="F49" s="70"/>
      <c r="G49" s="74"/>
      <c r="H49" s="74"/>
      <c r="I49" s="74"/>
    </row>
    <row r="50" spans="1:9" s="1" customFormat="1" ht="46.5" customHeight="1">
      <c r="A50" s="30"/>
      <c r="B50" s="72" t="s">
        <v>105</v>
      </c>
      <c r="C50" s="73" t="s">
        <v>50</v>
      </c>
      <c r="D50" s="68"/>
      <c r="E50" s="69"/>
      <c r="F50" s="70"/>
      <c r="G50" s="74"/>
      <c r="H50" s="74"/>
      <c r="I50" s="74"/>
    </row>
    <row r="51" spans="1:9" s="1" customFormat="1" ht="33" customHeight="1">
      <c r="A51" s="30"/>
      <c r="B51" s="37" t="s">
        <v>8</v>
      </c>
      <c r="C51" s="43" t="s">
        <v>50</v>
      </c>
      <c r="D51" s="44" t="s">
        <v>7</v>
      </c>
      <c r="E51" s="69" t="s">
        <v>30</v>
      </c>
      <c r="F51" s="70" t="s">
        <v>21</v>
      </c>
      <c r="G51" s="75">
        <v>3076.2244900000001</v>
      </c>
      <c r="H51" s="74">
        <v>0</v>
      </c>
      <c r="I51" s="74">
        <v>0</v>
      </c>
    </row>
    <row r="52" spans="1:9" s="1" customFormat="1" ht="55.5" customHeight="1">
      <c r="A52" s="30"/>
      <c r="B52" s="52" t="s">
        <v>106</v>
      </c>
      <c r="C52" s="53" t="s">
        <v>66</v>
      </c>
      <c r="D52" s="68"/>
      <c r="E52" s="69"/>
      <c r="F52" s="70"/>
      <c r="G52" s="74"/>
      <c r="H52" s="74"/>
      <c r="I52" s="74"/>
    </row>
    <row r="53" spans="1:9" s="1" customFormat="1" ht="48" customHeight="1">
      <c r="A53" s="30"/>
      <c r="B53" s="72" t="s">
        <v>105</v>
      </c>
      <c r="C53" s="43" t="s">
        <v>67</v>
      </c>
      <c r="D53" s="68" t="s">
        <v>7</v>
      </c>
      <c r="E53" s="69" t="s">
        <v>65</v>
      </c>
      <c r="F53" s="70" t="s">
        <v>30</v>
      </c>
      <c r="G53" s="76">
        <v>342.00099999999998</v>
      </c>
      <c r="H53" s="76">
        <v>342.00099999999998</v>
      </c>
      <c r="I53" s="76">
        <v>342.00099999999998</v>
      </c>
    </row>
    <row r="54" spans="1:9" s="1" customFormat="1" ht="61.5" customHeight="1">
      <c r="A54" s="26">
        <v>9</v>
      </c>
      <c r="B54" s="52" t="s">
        <v>68</v>
      </c>
      <c r="C54" s="53" t="s">
        <v>23</v>
      </c>
      <c r="D54" s="34"/>
      <c r="E54" s="34"/>
      <c r="F54" s="54"/>
      <c r="G54" s="77">
        <f t="shared" ref="G54:I56" si="9">G55</f>
        <v>15</v>
      </c>
      <c r="H54" s="77">
        <f t="shared" si="9"/>
        <v>15</v>
      </c>
      <c r="I54" s="77">
        <f t="shared" si="9"/>
        <v>15</v>
      </c>
    </row>
    <row r="55" spans="1:9" s="1" customFormat="1" ht="31.5" customHeight="1">
      <c r="A55" s="30"/>
      <c r="B55" s="37" t="s">
        <v>108</v>
      </c>
      <c r="C55" s="43" t="s">
        <v>107</v>
      </c>
      <c r="D55" s="39"/>
      <c r="E55" s="39"/>
      <c r="F55" s="50"/>
      <c r="G55" s="78">
        <f t="shared" si="9"/>
        <v>15</v>
      </c>
      <c r="H55" s="78">
        <f t="shared" si="9"/>
        <v>15</v>
      </c>
      <c r="I55" s="78">
        <f t="shared" si="9"/>
        <v>15</v>
      </c>
    </row>
    <row r="56" spans="1:9" s="1" customFormat="1" ht="63" customHeight="1">
      <c r="A56" s="30"/>
      <c r="B56" s="37" t="s">
        <v>109</v>
      </c>
      <c r="C56" s="38" t="s">
        <v>19</v>
      </c>
      <c r="D56" s="38"/>
      <c r="E56" s="38"/>
      <c r="F56" s="38"/>
      <c r="G56" s="79">
        <f t="shared" si="9"/>
        <v>15</v>
      </c>
      <c r="H56" s="79">
        <f t="shared" si="9"/>
        <v>15</v>
      </c>
      <c r="I56" s="79">
        <f t="shared" si="9"/>
        <v>15</v>
      </c>
    </row>
    <row r="57" spans="1:9" s="1" customFormat="1" ht="30" customHeight="1">
      <c r="A57" s="30"/>
      <c r="B57" s="80" t="s">
        <v>8</v>
      </c>
      <c r="C57" s="81" t="s">
        <v>19</v>
      </c>
      <c r="D57" s="82" t="s">
        <v>7</v>
      </c>
      <c r="E57" s="82" t="s">
        <v>1</v>
      </c>
      <c r="F57" s="83" t="s">
        <v>15</v>
      </c>
      <c r="G57" s="84">
        <v>15</v>
      </c>
      <c r="H57" s="84">
        <v>15</v>
      </c>
      <c r="I57" s="84">
        <v>15</v>
      </c>
    </row>
    <row r="58" spans="1:9" s="1" customFormat="1" ht="101.25" customHeight="1">
      <c r="A58" s="26">
        <v>10</v>
      </c>
      <c r="B58" s="31" t="s">
        <v>31</v>
      </c>
      <c r="C58" s="53" t="s">
        <v>25</v>
      </c>
      <c r="D58" s="57"/>
      <c r="E58" s="57"/>
      <c r="F58" s="57"/>
      <c r="G58" s="85">
        <f t="shared" ref="G58:G60" si="10">G59</f>
        <v>1.5</v>
      </c>
      <c r="H58" s="85">
        <f t="shared" ref="H58:H60" si="11">H59</f>
        <v>0</v>
      </c>
      <c r="I58" s="85">
        <f t="shared" ref="I58:I60" si="12">I59</f>
        <v>0</v>
      </c>
    </row>
    <row r="59" spans="1:9" s="1" customFormat="1" ht="57" customHeight="1">
      <c r="A59" s="30"/>
      <c r="B59" s="86" t="s">
        <v>111</v>
      </c>
      <c r="C59" s="43" t="s">
        <v>110</v>
      </c>
      <c r="D59" s="44"/>
      <c r="E59" s="44"/>
      <c r="F59" s="44"/>
      <c r="G59" s="45">
        <f t="shared" si="10"/>
        <v>1.5</v>
      </c>
      <c r="H59" s="45">
        <f t="shared" si="11"/>
        <v>0</v>
      </c>
      <c r="I59" s="45">
        <f t="shared" si="12"/>
        <v>0</v>
      </c>
    </row>
    <row r="60" spans="1:9" s="1" customFormat="1" ht="109.5" customHeight="1">
      <c r="A60" s="30"/>
      <c r="B60" s="86" t="s">
        <v>112</v>
      </c>
      <c r="C60" s="43" t="s">
        <v>32</v>
      </c>
      <c r="D60" s="43"/>
      <c r="E60" s="44"/>
      <c r="F60" s="44"/>
      <c r="G60" s="45">
        <f t="shared" si="10"/>
        <v>1.5</v>
      </c>
      <c r="H60" s="45">
        <f t="shared" si="11"/>
        <v>0</v>
      </c>
      <c r="I60" s="45">
        <f t="shared" si="12"/>
        <v>0</v>
      </c>
    </row>
    <row r="61" spans="1:9" s="1" customFormat="1" ht="26.25" customHeight="1">
      <c r="A61" s="30"/>
      <c r="B61" s="80" t="s">
        <v>8</v>
      </c>
      <c r="C61" s="81" t="s">
        <v>32</v>
      </c>
      <c r="D61" s="81" t="s">
        <v>7</v>
      </c>
      <c r="E61" s="123"/>
      <c r="F61" s="123"/>
      <c r="G61" s="124">
        <v>1.5</v>
      </c>
      <c r="H61" s="124">
        <v>0</v>
      </c>
      <c r="I61" s="124">
        <v>0</v>
      </c>
    </row>
    <row r="62" spans="1:9" s="1" customFormat="1" ht="82.5" customHeight="1">
      <c r="A62" s="131">
        <v>11</v>
      </c>
      <c r="B62" s="128" t="s">
        <v>128</v>
      </c>
      <c r="C62" s="129" t="s">
        <v>13</v>
      </c>
      <c r="D62" s="129"/>
      <c r="E62" s="130"/>
      <c r="F62" s="130"/>
      <c r="G62" s="89">
        <f>G63+G66</f>
        <v>405</v>
      </c>
      <c r="H62" s="89">
        <f>H63+H66</f>
        <v>405</v>
      </c>
      <c r="I62" s="89">
        <f>I63+I66</f>
        <v>405</v>
      </c>
    </row>
    <row r="63" spans="1:9" s="1" customFormat="1" ht="77.25" customHeight="1">
      <c r="A63" s="30"/>
      <c r="B63" s="125" t="s">
        <v>131</v>
      </c>
      <c r="C63" s="126" t="s">
        <v>138</v>
      </c>
      <c r="D63" s="126"/>
      <c r="E63" s="88"/>
      <c r="F63" s="88"/>
      <c r="G63" s="127">
        <f>G64</f>
        <v>355</v>
      </c>
      <c r="H63" s="127">
        <f>H64</f>
        <v>355</v>
      </c>
      <c r="I63" s="127">
        <f>I64</f>
        <v>355</v>
      </c>
    </row>
    <row r="64" spans="1:9" s="1" customFormat="1" ht="93" customHeight="1">
      <c r="A64" s="30"/>
      <c r="B64" s="125" t="s">
        <v>130</v>
      </c>
      <c r="C64" s="126" t="s">
        <v>139</v>
      </c>
      <c r="D64" s="126"/>
      <c r="E64" s="88"/>
      <c r="F64" s="88"/>
      <c r="G64" s="127">
        <v>355</v>
      </c>
      <c r="H64" s="127">
        <v>355</v>
      </c>
      <c r="I64" s="127">
        <v>355</v>
      </c>
    </row>
    <row r="65" spans="1:1023" s="1" customFormat="1" ht="26.25" customHeight="1">
      <c r="A65" s="30"/>
      <c r="B65" s="125" t="s">
        <v>8</v>
      </c>
      <c r="C65" s="126" t="s">
        <v>139</v>
      </c>
      <c r="D65" s="126" t="s">
        <v>7</v>
      </c>
      <c r="E65" s="88"/>
      <c r="F65" s="88"/>
      <c r="G65" s="127">
        <v>355</v>
      </c>
      <c r="H65" s="127">
        <v>355</v>
      </c>
      <c r="I65" s="127">
        <v>355</v>
      </c>
    </row>
    <row r="66" spans="1:1023" s="1" customFormat="1" ht="68.25" customHeight="1">
      <c r="A66" s="30"/>
      <c r="B66" s="128" t="s">
        <v>132</v>
      </c>
      <c r="C66" s="126" t="s">
        <v>138</v>
      </c>
      <c r="D66" s="126"/>
      <c r="E66" s="88"/>
      <c r="F66" s="88"/>
      <c r="G66" s="127">
        <f t="shared" ref="G66:I67" si="13">G67</f>
        <v>50</v>
      </c>
      <c r="H66" s="127">
        <f t="shared" si="13"/>
        <v>50</v>
      </c>
      <c r="I66" s="127">
        <f t="shared" si="13"/>
        <v>50</v>
      </c>
    </row>
    <row r="67" spans="1:1023" s="1" customFormat="1" ht="92.25" customHeight="1">
      <c r="A67" s="30"/>
      <c r="B67" s="125" t="s">
        <v>130</v>
      </c>
      <c r="C67" s="126" t="s">
        <v>140</v>
      </c>
      <c r="D67" s="126"/>
      <c r="E67" s="88"/>
      <c r="F67" s="88"/>
      <c r="G67" s="127">
        <f t="shared" si="13"/>
        <v>50</v>
      </c>
      <c r="H67" s="127">
        <f t="shared" si="13"/>
        <v>50</v>
      </c>
      <c r="I67" s="127">
        <f t="shared" si="13"/>
        <v>50</v>
      </c>
    </row>
    <row r="68" spans="1:1023" s="1" customFormat="1" ht="26.25" customHeight="1">
      <c r="A68" s="30"/>
      <c r="B68" s="125" t="s">
        <v>8</v>
      </c>
      <c r="C68" s="126" t="s">
        <v>140</v>
      </c>
      <c r="D68" s="126" t="s">
        <v>7</v>
      </c>
      <c r="E68" s="88"/>
      <c r="F68" s="88"/>
      <c r="G68" s="127">
        <v>50</v>
      </c>
      <c r="H68" s="127">
        <v>50</v>
      </c>
      <c r="I68" s="127">
        <v>50</v>
      </c>
    </row>
    <row r="69" spans="1:1023" s="1" customFormat="1" ht="68.25" customHeight="1">
      <c r="A69" s="131">
        <v>12</v>
      </c>
      <c r="B69" s="128" t="s">
        <v>133</v>
      </c>
      <c r="C69" s="129" t="s">
        <v>129</v>
      </c>
      <c r="D69" s="126"/>
      <c r="E69" s="88"/>
      <c r="F69" s="88"/>
      <c r="G69" s="89">
        <f t="shared" ref="G69:I71" si="14">G70</f>
        <v>50</v>
      </c>
      <c r="H69" s="89">
        <f t="shared" si="14"/>
        <v>50</v>
      </c>
      <c r="I69" s="89">
        <f t="shared" si="14"/>
        <v>50</v>
      </c>
    </row>
    <row r="70" spans="1:1023" s="1" customFormat="1" ht="26.25" customHeight="1">
      <c r="A70" s="30"/>
      <c r="B70" s="125" t="s">
        <v>134</v>
      </c>
      <c r="C70" s="126" t="s">
        <v>141</v>
      </c>
      <c r="D70" s="126"/>
      <c r="E70" s="88"/>
      <c r="F70" s="88"/>
      <c r="G70" s="127">
        <f t="shared" si="14"/>
        <v>50</v>
      </c>
      <c r="H70" s="127">
        <f t="shared" si="14"/>
        <v>50</v>
      </c>
      <c r="I70" s="127">
        <f t="shared" si="14"/>
        <v>50</v>
      </c>
    </row>
    <row r="71" spans="1:1023" s="1" customFormat="1" ht="45.75" customHeight="1">
      <c r="A71" s="30"/>
      <c r="B71" s="125" t="s">
        <v>135</v>
      </c>
      <c r="C71" s="126" t="s">
        <v>142</v>
      </c>
      <c r="D71" s="126"/>
      <c r="E71" s="88"/>
      <c r="F71" s="88"/>
      <c r="G71" s="127">
        <f t="shared" si="14"/>
        <v>50</v>
      </c>
      <c r="H71" s="127">
        <f t="shared" si="14"/>
        <v>50</v>
      </c>
      <c r="I71" s="127">
        <f t="shared" si="14"/>
        <v>50</v>
      </c>
    </row>
    <row r="72" spans="1:1023" s="1" customFormat="1" ht="26.25" customHeight="1">
      <c r="A72" s="30"/>
      <c r="B72" s="125" t="s">
        <v>8</v>
      </c>
      <c r="C72" s="126" t="s">
        <v>142</v>
      </c>
      <c r="D72" s="126" t="s">
        <v>7</v>
      </c>
      <c r="E72" s="88"/>
      <c r="F72" s="88"/>
      <c r="G72" s="127">
        <v>50</v>
      </c>
      <c r="H72" s="127">
        <v>50</v>
      </c>
      <c r="I72" s="127">
        <v>50</v>
      </c>
    </row>
    <row r="73" spans="1:1023" s="1" customFormat="1" ht="28.5" customHeight="1">
      <c r="A73" s="30"/>
      <c r="B73" s="87" t="s">
        <v>113</v>
      </c>
      <c r="C73" s="88"/>
      <c r="D73" s="88"/>
      <c r="E73" s="88"/>
      <c r="F73" s="88"/>
      <c r="G73" s="89">
        <f>G74+G98</f>
        <v>13815.65883</v>
      </c>
      <c r="H73" s="89">
        <f>H74+H98</f>
        <v>11650.575000000001</v>
      </c>
      <c r="I73" s="89">
        <f>I74+I98</f>
        <v>11783.575000000001</v>
      </c>
    </row>
    <row r="74" spans="1:1023" s="1" customFormat="1" ht="29.25" customHeight="1">
      <c r="A74" s="30"/>
      <c r="B74" s="31" t="s">
        <v>114</v>
      </c>
      <c r="C74" s="53" t="s">
        <v>58</v>
      </c>
      <c r="D74" s="57"/>
      <c r="E74" s="57"/>
      <c r="F74" s="57"/>
      <c r="G74" s="85">
        <f>G75+G80+G82+G84+G86+G88+G90+G93+G96</f>
        <v>13376.929830000001</v>
      </c>
      <c r="H74" s="85">
        <f>H75+H80+H82+H84+H86+H88+H90+H93+H96</f>
        <v>11198.846000000001</v>
      </c>
      <c r="I74" s="85">
        <f>I75+I80+I82+I84+I86+I88+I90+I93+I96</f>
        <v>11321.346000000001</v>
      </c>
    </row>
    <row r="75" spans="1:1023" ht="56.25" customHeight="1">
      <c r="A75" s="90"/>
      <c r="B75" s="86" t="s">
        <v>115</v>
      </c>
      <c r="C75" s="38" t="s">
        <v>4</v>
      </c>
      <c r="D75" s="40"/>
      <c r="E75" s="40"/>
      <c r="F75" s="40"/>
      <c r="G75" s="91">
        <f>G76+G77+G78+G79</f>
        <v>6012.7830000000004</v>
      </c>
      <c r="H75" s="91">
        <f>H76+H77+H78</f>
        <v>6005.9340000000011</v>
      </c>
      <c r="I75" s="91">
        <f>I76+I77+I78</f>
        <v>6005.9340000000011</v>
      </c>
    </row>
    <row r="76" spans="1:1023" ht="75.75" customHeight="1">
      <c r="A76" s="90"/>
      <c r="B76" s="86" t="s">
        <v>5</v>
      </c>
      <c r="C76" s="38" t="s">
        <v>4</v>
      </c>
      <c r="D76" s="40" t="s">
        <v>6</v>
      </c>
      <c r="E76" s="40" t="s">
        <v>1</v>
      </c>
      <c r="F76" s="40" t="s">
        <v>2</v>
      </c>
      <c r="G76" s="92">
        <v>4913.3100000000004</v>
      </c>
      <c r="H76" s="92">
        <v>4913.3100000000004</v>
      </c>
      <c r="I76" s="92">
        <v>4913.3100000000004</v>
      </c>
    </row>
    <row r="77" spans="1:1023" ht="30" customHeight="1">
      <c r="A77" s="90"/>
      <c r="B77" s="116" t="s">
        <v>8</v>
      </c>
      <c r="C77" s="117" t="s">
        <v>4</v>
      </c>
      <c r="D77" s="118" t="s">
        <v>7</v>
      </c>
      <c r="E77" s="118" t="s">
        <v>1</v>
      </c>
      <c r="F77" s="118" t="s">
        <v>2</v>
      </c>
      <c r="G77" s="119">
        <v>1079.0229999999999</v>
      </c>
      <c r="H77" s="119">
        <v>1079.0239999999999</v>
      </c>
      <c r="I77" s="119">
        <v>1079.0239999999999</v>
      </c>
    </row>
    <row r="78" spans="1:1023" ht="16.5" customHeight="1">
      <c r="A78" s="90"/>
      <c r="B78" s="120" t="s">
        <v>11</v>
      </c>
      <c r="C78" s="117" t="s">
        <v>4</v>
      </c>
      <c r="D78" s="118" t="s">
        <v>12</v>
      </c>
      <c r="E78" s="118" t="s">
        <v>1</v>
      </c>
      <c r="F78" s="118" t="s">
        <v>2</v>
      </c>
      <c r="G78" s="121">
        <v>13.601000000000001</v>
      </c>
      <c r="H78" s="122">
        <v>13.6</v>
      </c>
      <c r="I78" s="122">
        <v>13.6</v>
      </c>
    </row>
    <row r="79" spans="1:1023" s="24" customFormat="1" ht="16.5" customHeight="1">
      <c r="A79" s="90"/>
      <c r="B79" s="93" t="s">
        <v>11</v>
      </c>
      <c r="C79" s="94" t="s">
        <v>4</v>
      </c>
      <c r="D79" s="95" t="s">
        <v>12</v>
      </c>
      <c r="E79" s="95" t="s">
        <v>1</v>
      </c>
      <c r="F79" s="95" t="s">
        <v>15</v>
      </c>
      <c r="G79" s="97">
        <v>6.8490000000000002</v>
      </c>
      <c r="H79" s="97">
        <v>6.8490000000000002</v>
      </c>
      <c r="I79" s="97">
        <v>6.8490000000000002</v>
      </c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  <c r="IU79" s="23"/>
      <c r="IV79" s="23"/>
      <c r="IW79" s="23"/>
      <c r="IX79" s="23"/>
      <c r="IY79" s="23"/>
      <c r="IZ79" s="23"/>
      <c r="JA79" s="23"/>
      <c r="JB79" s="23"/>
      <c r="JC79" s="23"/>
      <c r="JD79" s="23"/>
      <c r="JE79" s="23"/>
      <c r="JF79" s="23"/>
      <c r="JG79" s="23"/>
      <c r="JH79" s="23"/>
      <c r="JI79" s="23"/>
      <c r="JJ79" s="23"/>
      <c r="JK79" s="23"/>
      <c r="JL79" s="23"/>
      <c r="JM79" s="23"/>
      <c r="JN79" s="23"/>
      <c r="JO79" s="23"/>
      <c r="JP79" s="23"/>
      <c r="JQ79" s="23"/>
      <c r="JR79" s="23"/>
      <c r="JS79" s="23"/>
      <c r="JT79" s="23"/>
      <c r="JU79" s="23"/>
      <c r="JV79" s="23"/>
      <c r="JW79" s="23"/>
      <c r="JX79" s="23"/>
      <c r="JY79" s="23"/>
      <c r="JZ79" s="23"/>
      <c r="KA79" s="23"/>
      <c r="KB79" s="23"/>
      <c r="KC79" s="23"/>
      <c r="KD79" s="23"/>
      <c r="KE79" s="23"/>
      <c r="KF79" s="23"/>
      <c r="KG79" s="23"/>
      <c r="KH79" s="23"/>
      <c r="KI79" s="23"/>
      <c r="KJ79" s="23"/>
      <c r="KK79" s="23"/>
      <c r="KL79" s="23"/>
      <c r="KM79" s="23"/>
      <c r="KN79" s="23"/>
      <c r="KO79" s="23"/>
      <c r="KP79" s="23"/>
      <c r="KQ79" s="23"/>
      <c r="KR79" s="23"/>
      <c r="KS79" s="23"/>
      <c r="KT79" s="23"/>
      <c r="KU79" s="23"/>
      <c r="KV79" s="23"/>
      <c r="KW79" s="23"/>
      <c r="KX79" s="23"/>
      <c r="KY79" s="23"/>
      <c r="KZ79" s="23"/>
      <c r="LA79" s="23"/>
      <c r="LB79" s="23"/>
      <c r="LC79" s="23"/>
      <c r="LD79" s="23"/>
      <c r="LE79" s="23"/>
      <c r="LF79" s="23"/>
      <c r="LG79" s="23"/>
      <c r="LH79" s="23"/>
      <c r="LI79" s="23"/>
      <c r="LJ79" s="23"/>
      <c r="LK79" s="23"/>
      <c r="LL79" s="23"/>
      <c r="LM79" s="23"/>
      <c r="LN79" s="23"/>
      <c r="LO79" s="23"/>
      <c r="LP79" s="23"/>
      <c r="LQ79" s="23"/>
      <c r="LR79" s="23"/>
      <c r="LS79" s="23"/>
      <c r="LT79" s="23"/>
      <c r="LU79" s="23"/>
      <c r="LV79" s="23"/>
      <c r="LW79" s="23"/>
      <c r="LX79" s="23"/>
      <c r="LY79" s="23"/>
      <c r="LZ79" s="23"/>
      <c r="MA79" s="23"/>
      <c r="MB79" s="23"/>
      <c r="MC79" s="23"/>
      <c r="MD79" s="23"/>
      <c r="ME79" s="23"/>
      <c r="MF79" s="23"/>
      <c r="MG79" s="23"/>
      <c r="MH79" s="23"/>
      <c r="MI79" s="23"/>
      <c r="MJ79" s="23"/>
      <c r="MK79" s="23"/>
      <c r="ML79" s="23"/>
      <c r="MM79" s="23"/>
      <c r="MN79" s="23"/>
      <c r="MO79" s="23"/>
      <c r="MP79" s="23"/>
      <c r="MQ79" s="23"/>
      <c r="MR79" s="23"/>
      <c r="MS79" s="23"/>
      <c r="MT79" s="23"/>
      <c r="MU79" s="23"/>
      <c r="MV79" s="23"/>
      <c r="MW79" s="23"/>
      <c r="MX79" s="23"/>
      <c r="MY79" s="23"/>
      <c r="MZ79" s="23"/>
      <c r="NA79" s="23"/>
      <c r="NB79" s="23"/>
      <c r="NC79" s="23"/>
      <c r="ND79" s="23"/>
      <c r="NE79" s="23"/>
      <c r="NF79" s="23"/>
      <c r="NG79" s="23"/>
      <c r="NH79" s="23"/>
      <c r="NI79" s="23"/>
      <c r="NJ79" s="23"/>
      <c r="NK79" s="23"/>
      <c r="NL79" s="23"/>
      <c r="NM79" s="23"/>
      <c r="NN79" s="23"/>
      <c r="NO79" s="23"/>
      <c r="NP79" s="23"/>
      <c r="NQ79" s="23"/>
      <c r="NR79" s="23"/>
      <c r="NS79" s="23"/>
      <c r="NT79" s="23"/>
      <c r="NU79" s="23"/>
      <c r="NV79" s="23"/>
      <c r="NW79" s="23"/>
      <c r="NX79" s="23"/>
      <c r="NY79" s="23"/>
      <c r="NZ79" s="23"/>
      <c r="OA79" s="23"/>
      <c r="OB79" s="23"/>
      <c r="OC79" s="23"/>
      <c r="OD79" s="23"/>
      <c r="OE79" s="23"/>
      <c r="OF79" s="23"/>
      <c r="OG79" s="23"/>
      <c r="OH79" s="23"/>
      <c r="OI79" s="23"/>
      <c r="OJ79" s="23"/>
      <c r="OK79" s="23"/>
      <c r="OL79" s="23"/>
      <c r="OM79" s="23"/>
      <c r="ON79" s="23"/>
      <c r="OO79" s="23"/>
      <c r="OP79" s="23"/>
      <c r="OQ79" s="23"/>
      <c r="OR79" s="23"/>
      <c r="OS79" s="23"/>
      <c r="OT79" s="23"/>
      <c r="OU79" s="23"/>
      <c r="OV79" s="23"/>
      <c r="OW79" s="23"/>
      <c r="OX79" s="23"/>
      <c r="OY79" s="23"/>
      <c r="OZ79" s="23"/>
      <c r="PA79" s="23"/>
      <c r="PB79" s="23"/>
      <c r="PC79" s="23"/>
      <c r="PD79" s="23"/>
      <c r="PE79" s="23"/>
      <c r="PF79" s="23"/>
      <c r="PG79" s="23"/>
      <c r="PH79" s="23"/>
      <c r="PI79" s="23"/>
      <c r="PJ79" s="23"/>
      <c r="PK79" s="23"/>
      <c r="PL79" s="23"/>
      <c r="PM79" s="23"/>
      <c r="PN79" s="23"/>
      <c r="PO79" s="23"/>
      <c r="PP79" s="23"/>
      <c r="PQ79" s="23"/>
      <c r="PR79" s="23"/>
      <c r="PS79" s="23"/>
      <c r="PT79" s="23"/>
      <c r="PU79" s="23"/>
      <c r="PV79" s="23"/>
      <c r="PW79" s="23"/>
      <c r="PX79" s="23"/>
      <c r="PY79" s="23"/>
      <c r="PZ79" s="23"/>
      <c r="QA79" s="23"/>
      <c r="QB79" s="23"/>
      <c r="QC79" s="23"/>
      <c r="QD79" s="23"/>
      <c r="QE79" s="23"/>
      <c r="QF79" s="23"/>
      <c r="QG79" s="23"/>
      <c r="QH79" s="23"/>
      <c r="QI79" s="23"/>
      <c r="QJ79" s="23"/>
      <c r="QK79" s="23"/>
      <c r="QL79" s="23"/>
      <c r="QM79" s="23"/>
      <c r="QN79" s="23"/>
      <c r="QO79" s="23"/>
      <c r="QP79" s="23"/>
      <c r="QQ79" s="23"/>
      <c r="QR79" s="23"/>
      <c r="QS79" s="23"/>
      <c r="QT79" s="23"/>
      <c r="QU79" s="23"/>
      <c r="QV79" s="23"/>
      <c r="QW79" s="23"/>
      <c r="QX79" s="23"/>
      <c r="QY79" s="23"/>
      <c r="QZ79" s="23"/>
      <c r="RA79" s="23"/>
      <c r="RB79" s="23"/>
      <c r="RC79" s="23"/>
      <c r="RD79" s="23"/>
      <c r="RE79" s="23"/>
      <c r="RF79" s="23"/>
      <c r="RG79" s="23"/>
      <c r="RH79" s="23"/>
      <c r="RI79" s="23"/>
      <c r="RJ79" s="23"/>
      <c r="RK79" s="23"/>
      <c r="RL79" s="23"/>
      <c r="RM79" s="23"/>
      <c r="RN79" s="23"/>
      <c r="RO79" s="23"/>
      <c r="RP79" s="23"/>
      <c r="RQ79" s="23"/>
      <c r="RR79" s="23"/>
      <c r="RS79" s="23"/>
      <c r="RT79" s="23"/>
      <c r="RU79" s="23"/>
      <c r="RV79" s="23"/>
      <c r="RW79" s="23"/>
      <c r="RX79" s="23"/>
      <c r="RY79" s="23"/>
      <c r="RZ79" s="23"/>
      <c r="SA79" s="23"/>
      <c r="SB79" s="23"/>
      <c r="SC79" s="23"/>
      <c r="SD79" s="23"/>
      <c r="SE79" s="23"/>
      <c r="SF79" s="23"/>
      <c r="SG79" s="23"/>
      <c r="SH79" s="23"/>
      <c r="SI79" s="23"/>
      <c r="SJ79" s="23"/>
      <c r="SK79" s="23"/>
      <c r="SL79" s="23"/>
      <c r="SM79" s="23"/>
      <c r="SN79" s="23"/>
      <c r="SO79" s="23"/>
      <c r="SP79" s="23"/>
      <c r="SQ79" s="23"/>
      <c r="SR79" s="23"/>
      <c r="SS79" s="23"/>
      <c r="ST79" s="23"/>
      <c r="SU79" s="23"/>
      <c r="SV79" s="23"/>
      <c r="SW79" s="23"/>
      <c r="SX79" s="23"/>
      <c r="SY79" s="23"/>
      <c r="SZ79" s="23"/>
      <c r="TA79" s="23"/>
      <c r="TB79" s="23"/>
      <c r="TC79" s="23"/>
      <c r="TD79" s="23"/>
      <c r="TE79" s="23"/>
      <c r="TF79" s="23"/>
      <c r="TG79" s="23"/>
      <c r="TH79" s="23"/>
      <c r="TI79" s="23"/>
      <c r="TJ79" s="23"/>
      <c r="TK79" s="23"/>
      <c r="TL79" s="23"/>
      <c r="TM79" s="23"/>
      <c r="TN79" s="23"/>
      <c r="TO79" s="23"/>
      <c r="TP79" s="23"/>
      <c r="TQ79" s="23"/>
      <c r="TR79" s="23"/>
      <c r="TS79" s="23"/>
      <c r="TT79" s="23"/>
      <c r="TU79" s="23"/>
      <c r="TV79" s="23"/>
      <c r="TW79" s="23"/>
      <c r="TX79" s="23"/>
      <c r="TY79" s="23"/>
      <c r="TZ79" s="23"/>
      <c r="UA79" s="23"/>
      <c r="UB79" s="23"/>
      <c r="UC79" s="23"/>
      <c r="UD79" s="23"/>
      <c r="UE79" s="23"/>
      <c r="UF79" s="23"/>
      <c r="UG79" s="23"/>
      <c r="UH79" s="23"/>
      <c r="UI79" s="23"/>
      <c r="UJ79" s="23"/>
      <c r="UK79" s="23"/>
      <c r="UL79" s="23"/>
      <c r="UM79" s="23"/>
      <c r="UN79" s="23"/>
      <c r="UO79" s="23"/>
      <c r="UP79" s="23"/>
      <c r="UQ79" s="23"/>
      <c r="UR79" s="23"/>
      <c r="US79" s="23"/>
      <c r="UT79" s="23"/>
      <c r="UU79" s="23"/>
      <c r="UV79" s="23"/>
      <c r="UW79" s="23"/>
      <c r="UX79" s="23"/>
      <c r="UY79" s="23"/>
      <c r="UZ79" s="23"/>
      <c r="VA79" s="23"/>
      <c r="VB79" s="23"/>
      <c r="VC79" s="23"/>
      <c r="VD79" s="23"/>
      <c r="VE79" s="23"/>
      <c r="VF79" s="23"/>
      <c r="VG79" s="23"/>
      <c r="VH79" s="23"/>
      <c r="VI79" s="23"/>
      <c r="VJ79" s="23"/>
      <c r="VK79" s="23"/>
      <c r="VL79" s="23"/>
      <c r="VM79" s="23"/>
      <c r="VN79" s="23"/>
      <c r="VO79" s="23"/>
      <c r="VP79" s="23"/>
      <c r="VQ79" s="23"/>
      <c r="VR79" s="23"/>
      <c r="VS79" s="23"/>
      <c r="VT79" s="23"/>
      <c r="VU79" s="23"/>
      <c r="VV79" s="23"/>
      <c r="VW79" s="23"/>
      <c r="VX79" s="23"/>
      <c r="VY79" s="23"/>
      <c r="VZ79" s="23"/>
      <c r="WA79" s="23"/>
      <c r="WB79" s="23"/>
      <c r="WC79" s="23"/>
      <c r="WD79" s="23"/>
      <c r="WE79" s="23"/>
      <c r="WF79" s="23"/>
      <c r="WG79" s="23"/>
      <c r="WH79" s="23"/>
      <c r="WI79" s="23"/>
      <c r="WJ79" s="23"/>
      <c r="WK79" s="23"/>
      <c r="WL79" s="23"/>
      <c r="WM79" s="23"/>
      <c r="WN79" s="23"/>
      <c r="WO79" s="23"/>
      <c r="WP79" s="23"/>
      <c r="WQ79" s="23"/>
      <c r="WR79" s="23"/>
      <c r="WS79" s="23"/>
      <c r="WT79" s="23"/>
      <c r="WU79" s="23"/>
      <c r="WV79" s="23"/>
      <c r="WW79" s="23"/>
      <c r="WX79" s="23"/>
      <c r="WY79" s="23"/>
      <c r="WZ79" s="23"/>
      <c r="XA79" s="23"/>
      <c r="XB79" s="23"/>
      <c r="XC79" s="23"/>
      <c r="XD79" s="23"/>
      <c r="XE79" s="23"/>
      <c r="XF79" s="23"/>
      <c r="XG79" s="23"/>
      <c r="XH79" s="23"/>
      <c r="XI79" s="23"/>
      <c r="XJ79" s="23"/>
      <c r="XK79" s="23"/>
      <c r="XL79" s="23"/>
      <c r="XM79" s="23"/>
      <c r="XN79" s="23"/>
      <c r="XO79" s="23"/>
      <c r="XP79" s="23"/>
      <c r="XQ79" s="23"/>
      <c r="XR79" s="23"/>
      <c r="XS79" s="23"/>
      <c r="XT79" s="23"/>
      <c r="XU79" s="23"/>
      <c r="XV79" s="23"/>
      <c r="XW79" s="23"/>
      <c r="XX79" s="23"/>
      <c r="XY79" s="23"/>
      <c r="XZ79" s="23"/>
      <c r="YA79" s="23"/>
      <c r="YB79" s="23"/>
      <c r="YC79" s="23"/>
      <c r="YD79" s="23"/>
      <c r="YE79" s="23"/>
      <c r="YF79" s="23"/>
      <c r="YG79" s="23"/>
      <c r="YH79" s="23"/>
      <c r="YI79" s="23"/>
      <c r="YJ79" s="23"/>
      <c r="YK79" s="23"/>
      <c r="YL79" s="23"/>
      <c r="YM79" s="23"/>
      <c r="YN79" s="23"/>
      <c r="YO79" s="23"/>
      <c r="YP79" s="23"/>
      <c r="YQ79" s="23"/>
      <c r="YR79" s="23"/>
      <c r="YS79" s="23"/>
      <c r="YT79" s="23"/>
      <c r="YU79" s="23"/>
      <c r="YV79" s="23"/>
      <c r="YW79" s="23"/>
      <c r="YX79" s="23"/>
      <c r="YY79" s="23"/>
      <c r="YZ79" s="23"/>
      <c r="ZA79" s="23"/>
      <c r="ZB79" s="23"/>
      <c r="ZC79" s="23"/>
      <c r="ZD79" s="23"/>
      <c r="ZE79" s="23"/>
      <c r="ZF79" s="23"/>
      <c r="ZG79" s="23"/>
      <c r="ZH79" s="23"/>
      <c r="ZI79" s="23"/>
      <c r="ZJ79" s="23"/>
      <c r="ZK79" s="23"/>
      <c r="ZL79" s="23"/>
      <c r="ZM79" s="23"/>
      <c r="ZN79" s="23"/>
      <c r="ZO79" s="23"/>
      <c r="ZP79" s="23"/>
      <c r="ZQ79" s="23"/>
      <c r="ZR79" s="23"/>
      <c r="ZS79" s="23"/>
      <c r="ZT79" s="23"/>
      <c r="ZU79" s="23"/>
      <c r="ZV79" s="23"/>
      <c r="ZW79" s="23"/>
      <c r="ZX79" s="23"/>
      <c r="ZY79" s="23"/>
      <c r="ZZ79" s="23"/>
      <c r="AAA79" s="23"/>
      <c r="AAB79" s="23"/>
      <c r="AAC79" s="23"/>
      <c r="AAD79" s="23"/>
      <c r="AAE79" s="23"/>
      <c r="AAF79" s="23"/>
      <c r="AAG79" s="23"/>
      <c r="AAH79" s="23"/>
      <c r="AAI79" s="23"/>
      <c r="AAJ79" s="23"/>
      <c r="AAK79" s="23"/>
      <c r="AAL79" s="23"/>
      <c r="AAM79" s="23"/>
      <c r="AAN79" s="23"/>
      <c r="AAO79" s="23"/>
      <c r="AAP79" s="23"/>
      <c r="AAQ79" s="23"/>
      <c r="AAR79" s="23"/>
      <c r="AAS79" s="23"/>
      <c r="AAT79" s="23"/>
      <c r="AAU79" s="23"/>
      <c r="AAV79" s="23"/>
      <c r="AAW79" s="23"/>
      <c r="AAX79" s="23"/>
      <c r="AAY79" s="23"/>
      <c r="AAZ79" s="23"/>
      <c r="ABA79" s="23"/>
      <c r="ABB79" s="23"/>
      <c r="ABC79" s="23"/>
      <c r="ABD79" s="23"/>
      <c r="ABE79" s="23"/>
      <c r="ABF79" s="23"/>
      <c r="ABG79" s="23"/>
      <c r="ABH79" s="23"/>
      <c r="ABI79" s="23"/>
      <c r="ABJ79" s="23"/>
      <c r="ABK79" s="23"/>
      <c r="ABL79" s="23"/>
      <c r="ABM79" s="23"/>
      <c r="ABN79" s="23"/>
      <c r="ABO79" s="23"/>
      <c r="ABP79" s="23"/>
      <c r="ABQ79" s="23"/>
      <c r="ABR79" s="23"/>
      <c r="ABS79" s="23"/>
      <c r="ABT79" s="23"/>
      <c r="ABU79" s="23"/>
      <c r="ABV79" s="23"/>
      <c r="ABW79" s="23"/>
      <c r="ABX79" s="23"/>
      <c r="ABY79" s="23"/>
      <c r="ABZ79" s="23"/>
      <c r="ACA79" s="23"/>
      <c r="ACB79" s="23"/>
      <c r="ACC79" s="23"/>
      <c r="ACD79" s="23"/>
      <c r="ACE79" s="23"/>
      <c r="ACF79" s="23"/>
      <c r="ACG79" s="23"/>
      <c r="ACH79" s="23"/>
      <c r="ACI79" s="23"/>
      <c r="ACJ79" s="23"/>
      <c r="ACK79" s="23"/>
      <c r="ACL79" s="23"/>
      <c r="ACM79" s="23"/>
      <c r="ACN79" s="23"/>
      <c r="ACO79" s="23"/>
      <c r="ACP79" s="23"/>
      <c r="ACQ79" s="23"/>
      <c r="ACR79" s="23"/>
      <c r="ACS79" s="23"/>
      <c r="ACT79" s="23"/>
      <c r="ACU79" s="23"/>
      <c r="ACV79" s="23"/>
      <c r="ACW79" s="23"/>
      <c r="ACX79" s="23"/>
      <c r="ACY79" s="23"/>
      <c r="ACZ79" s="23"/>
      <c r="ADA79" s="23"/>
      <c r="ADB79" s="23"/>
      <c r="ADC79" s="23"/>
      <c r="ADD79" s="23"/>
      <c r="ADE79" s="23"/>
      <c r="ADF79" s="23"/>
      <c r="ADG79" s="23"/>
      <c r="ADH79" s="23"/>
      <c r="ADI79" s="23"/>
      <c r="ADJ79" s="23"/>
      <c r="ADK79" s="23"/>
      <c r="ADL79" s="23"/>
      <c r="ADM79" s="23"/>
      <c r="ADN79" s="23"/>
      <c r="ADO79" s="23"/>
      <c r="ADP79" s="23"/>
      <c r="ADQ79" s="23"/>
      <c r="ADR79" s="23"/>
      <c r="ADS79" s="23"/>
      <c r="ADT79" s="23"/>
      <c r="ADU79" s="23"/>
      <c r="ADV79" s="23"/>
      <c r="ADW79" s="23"/>
      <c r="ADX79" s="23"/>
      <c r="ADY79" s="23"/>
      <c r="ADZ79" s="23"/>
      <c r="AEA79" s="23"/>
      <c r="AEB79" s="23"/>
      <c r="AEC79" s="23"/>
      <c r="AED79" s="23"/>
      <c r="AEE79" s="23"/>
      <c r="AEF79" s="23"/>
      <c r="AEG79" s="23"/>
      <c r="AEH79" s="23"/>
      <c r="AEI79" s="23"/>
      <c r="AEJ79" s="23"/>
      <c r="AEK79" s="23"/>
      <c r="AEL79" s="23"/>
      <c r="AEM79" s="23"/>
      <c r="AEN79" s="23"/>
      <c r="AEO79" s="23"/>
      <c r="AEP79" s="23"/>
      <c r="AEQ79" s="23"/>
      <c r="AER79" s="23"/>
      <c r="AES79" s="23"/>
      <c r="AET79" s="23"/>
      <c r="AEU79" s="23"/>
      <c r="AEV79" s="23"/>
      <c r="AEW79" s="23"/>
      <c r="AEX79" s="23"/>
      <c r="AEY79" s="23"/>
      <c r="AEZ79" s="23"/>
      <c r="AFA79" s="23"/>
      <c r="AFB79" s="23"/>
      <c r="AFC79" s="23"/>
      <c r="AFD79" s="23"/>
      <c r="AFE79" s="23"/>
      <c r="AFF79" s="23"/>
      <c r="AFG79" s="23"/>
      <c r="AFH79" s="23"/>
      <c r="AFI79" s="23"/>
      <c r="AFJ79" s="23"/>
      <c r="AFK79" s="23"/>
      <c r="AFL79" s="23"/>
      <c r="AFM79" s="23"/>
      <c r="AFN79" s="23"/>
      <c r="AFO79" s="23"/>
      <c r="AFP79" s="23"/>
      <c r="AFQ79" s="23"/>
      <c r="AFR79" s="23"/>
      <c r="AFS79" s="23"/>
      <c r="AFT79" s="23"/>
      <c r="AFU79" s="23"/>
      <c r="AFV79" s="23"/>
      <c r="AFW79" s="23"/>
      <c r="AFX79" s="23"/>
      <c r="AFY79" s="23"/>
      <c r="AFZ79" s="23"/>
      <c r="AGA79" s="23"/>
      <c r="AGB79" s="23"/>
      <c r="AGC79" s="23"/>
      <c r="AGD79" s="23"/>
      <c r="AGE79" s="23"/>
      <c r="AGF79" s="23"/>
      <c r="AGG79" s="23"/>
      <c r="AGH79" s="23"/>
      <c r="AGI79" s="23"/>
      <c r="AGJ79" s="23"/>
      <c r="AGK79" s="23"/>
      <c r="AGL79" s="23"/>
      <c r="AGM79" s="23"/>
      <c r="AGN79" s="23"/>
      <c r="AGO79" s="23"/>
      <c r="AGP79" s="23"/>
      <c r="AGQ79" s="23"/>
      <c r="AGR79" s="23"/>
      <c r="AGS79" s="23"/>
      <c r="AGT79" s="23"/>
      <c r="AGU79" s="23"/>
      <c r="AGV79" s="23"/>
      <c r="AGW79" s="23"/>
      <c r="AGX79" s="23"/>
      <c r="AGY79" s="23"/>
      <c r="AGZ79" s="23"/>
      <c r="AHA79" s="23"/>
      <c r="AHB79" s="23"/>
      <c r="AHC79" s="23"/>
      <c r="AHD79" s="23"/>
      <c r="AHE79" s="23"/>
      <c r="AHF79" s="23"/>
      <c r="AHG79" s="23"/>
      <c r="AHH79" s="23"/>
      <c r="AHI79" s="23"/>
      <c r="AHJ79" s="23"/>
      <c r="AHK79" s="23"/>
      <c r="AHL79" s="23"/>
      <c r="AHM79" s="23"/>
      <c r="AHN79" s="23"/>
      <c r="AHO79" s="23"/>
      <c r="AHP79" s="23"/>
      <c r="AHQ79" s="23"/>
      <c r="AHR79" s="23"/>
      <c r="AHS79" s="23"/>
      <c r="AHT79" s="23"/>
      <c r="AHU79" s="23"/>
      <c r="AHV79" s="23"/>
      <c r="AHW79" s="23"/>
      <c r="AHX79" s="23"/>
      <c r="AHY79" s="23"/>
      <c r="AHZ79" s="23"/>
      <c r="AIA79" s="23"/>
      <c r="AIB79" s="23"/>
      <c r="AIC79" s="23"/>
      <c r="AID79" s="23"/>
      <c r="AIE79" s="23"/>
      <c r="AIF79" s="23"/>
      <c r="AIG79" s="23"/>
      <c r="AIH79" s="23"/>
      <c r="AII79" s="23"/>
      <c r="AIJ79" s="23"/>
      <c r="AIK79" s="23"/>
      <c r="AIL79" s="23"/>
      <c r="AIM79" s="23"/>
      <c r="AIN79" s="23"/>
      <c r="AIO79" s="23"/>
      <c r="AIP79" s="23"/>
      <c r="AIQ79" s="23"/>
      <c r="AIR79" s="23"/>
      <c r="AIS79" s="23"/>
      <c r="AIT79" s="23"/>
      <c r="AIU79" s="23"/>
      <c r="AIV79" s="23"/>
      <c r="AIW79" s="23"/>
      <c r="AIX79" s="23"/>
      <c r="AIY79" s="23"/>
      <c r="AIZ79" s="23"/>
      <c r="AJA79" s="23"/>
      <c r="AJB79" s="23"/>
      <c r="AJC79" s="23"/>
      <c r="AJD79" s="23"/>
      <c r="AJE79" s="23"/>
      <c r="AJF79" s="23"/>
      <c r="AJG79" s="23"/>
      <c r="AJH79" s="23"/>
      <c r="AJI79" s="23"/>
      <c r="AJJ79" s="23"/>
      <c r="AJK79" s="23"/>
      <c r="AJL79" s="23"/>
      <c r="AJM79" s="23"/>
      <c r="AJN79" s="23"/>
      <c r="AJO79" s="23"/>
      <c r="AJP79" s="23"/>
      <c r="AJQ79" s="23"/>
      <c r="AJR79" s="23"/>
      <c r="AJS79" s="23"/>
      <c r="AJT79" s="23"/>
      <c r="AJU79" s="23"/>
      <c r="AJV79" s="23"/>
      <c r="AJW79" s="23"/>
      <c r="AJX79" s="23"/>
      <c r="AJY79" s="23"/>
      <c r="AJZ79" s="23"/>
      <c r="AKA79" s="23"/>
      <c r="AKB79" s="23"/>
      <c r="AKC79" s="23"/>
      <c r="AKD79" s="23"/>
      <c r="AKE79" s="23"/>
      <c r="AKF79" s="23"/>
      <c r="AKG79" s="23"/>
      <c r="AKH79" s="23"/>
      <c r="AKI79" s="23"/>
      <c r="AKJ79" s="23"/>
      <c r="AKK79" s="23"/>
      <c r="AKL79" s="23"/>
      <c r="AKM79" s="23"/>
      <c r="AKN79" s="23"/>
      <c r="AKO79" s="23"/>
      <c r="AKP79" s="23"/>
      <c r="AKQ79" s="23"/>
      <c r="AKR79" s="23"/>
      <c r="AKS79" s="23"/>
      <c r="AKT79" s="23"/>
      <c r="AKU79" s="23"/>
      <c r="AKV79" s="23"/>
      <c r="AKW79" s="23"/>
      <c r="AKX79" s="23"/>
      <c r="AKY79" s="23"/>
      <c r="AKZ79" s="23"/>
      <c r="ALA79" s="23"/>
      <c r="ALB79" s="23"/>
      <c r="ALC79" s="23"/>
      <c r="ALD79" s="23"/>
      <c r="ALE79" s="23"/>
      <c r="ALF79" s="23"/>
      <c r="ALG79" s="23"/>
      <c r="ALH79" s="23"/>
      <c r="ALI79" s="23"/>
      <c r="ALJ79" s="23"/>
      <c r="ALK79" s="23"/>
      <c r="ALL79" s="23"/>
      <c r="ALM79" s="23"/>
      <c r="ALN79" s="23"/>
      <c r="ALO79" s="23"/>
      <c r="ALP79" s="23"/>
      <c r="ALQ79" s="23"/>
      <c r="ALR79" s="23"/>
      <c r="ALS79" s="23"/>
      <c r="ALT79" s="23"/>
      <c r="ALU79" s="23"/>
      <c r="ALV79" s="23"/>
      <c r="ALW79" s="23"/>
      <c r="ALX79" s="23"/>
      <c r="ALY79" s="23"/>
      <c r="ALZ79" s="23"/>
      <c r="AMA79" s="23"/>
      <c r="AMB79" s="23"/>
      <c r="AMC79" s="23"/>
      <c r="AMD79" s="23"/>
      <c r="AME79" s="23"/>
      <c r="AMF79" s="23"/>
      <c r="AMG79" s="23"/>
      <c r="AMH79" s="23"/>
      <c r="AMI79" s="23"/>
    </row>
    <row r="80" spans="1:1023" ht="33" customHeight="1">
      <c r="A80" s="90"/>
      <c r="B80" s="86" t="s">
        <v>28</v>
      </c>
      <c r="C80" s="38" t="s">
        <v>29</v>
      </c>
      <c r="D80" s="40"/>
      <c r="E80" s="40"/>
      <c r="F80" s="40"/>
      <c r="G80" s="41">
        <f>G81</f>
        <v>49</v>
      </c>
      <c r="H80" s="41">
        <f>H81</f>
        <v>49</v>
      </c>
      <c r="I80" s="41">
        <f>I81</f>
        <v>49</v>
      </c>
      <c r="J80" s="22">
        <v>49</v>
      </c>
    </row>
    <row r="81" spans="1:10" ht="31.5" customHeight="1">
      <c r="A81" s="90"/>
      <c r="B81" s="37" t="s">
        <v>8</v>
      </c>
      <c r="C81" s="38" t="s">
        <v>29</v>
      </c>
      <c r="D81" s="39" t="s">
        <v>7</v>
      </c>
      <c r="E81" s="39" t="s">
        <v>21</v>
      </c>
      <c r="F81" s="40" t="s">
        <v>26</v>
      </c>
      <c r="G81" s="41">
        <v>49</v>
      </c>
      <c r="H81" s="41">
        <v>49</v>
      </c>
      <c r="I81" s="41">
        <v>49</v>
      </c>
      <c r="J81" s="22" t="e">
        <f>#REF!</f>
        <v>#REF!</v>
      </c>
    </row>
    <row r="82" spans="1:10" ht="16.5" customHeight="1">
      <c r="A82" s="90"/>
      <c r="B82" s="86" t="s">
        <v>33</v>
      </c>
      <c r="C82" s="43" t="s">
        <v>34</v>
      </c>
      <c r="D82" s="57"/>
      <c r="E82" s="57"/>
      <c r="F82" s="57"/>
      <c r="G82" s="45">
        <f t="shared" ref="G82" si="15">G83</f>
        <v>150</v>
      </c>
      <c r="H82" s="45">
        <f t="shared" ref="H82" si="16">H83</f>
        <v>150</v>
      </c>
      <c r="I82" s="45">
        <f t="shared" ref="I82" si="17">I83</f>
        <v>150</v>
      </c>
    </row>
    <row r="83" spans="1:10" ht="30" customHeight="1">
      <c r="A83" s="90"/>
      <c r="B83" s="37" t="s">
        <v>8</v>
      </c>
      <c r="C83" s="43" t="s">
        <v>34</v>
      </c>
      <c r="D83" s="44" t="s">
        <v>7</v>
      </c>
      <c r="E83" s="44" t="s">
        <v>2</v>
      </c>
      <c r="F83" s="44" t="s">
        <v>30</v>
      </c>
      <c r="G83" s="45">
        <v>150</v>
      </c>
      <c r="H83" s="45">
        <v>150</v>
      </c>
      <c r="I83" s="45">
        <v>150</v>
      </c>
    </row>
    <row r="84" spans="1:10" ht="30" customHeight="1">
      <c r="A84" s="90"/>
      <c r="B84" s="37" t="s">
        <v>136</v>
      </c>
      <c r="C84" s="43" t="s">
        <v>137</v>
      </c>
      <c r="D84" s="44"/>
      <c r="E84" s="44"/>
      <c r="F84" s="44"/>
      <c r="G84" s="45">
        <f>G85</f>
        <v>3150.9583200000002</v>
      </c>
      <c r="H84" s="45">
        <f>H85</f>
        <v>0</v>
      </c>
      <c r="I84" s="45">
        <f>I85</f>
        <v>0</v>
      </c>
    </row>
    <row r="85" spans="1:10" ht="30" customHeight="1">
      <c r="A85" s="90"/>
      <c r="B85" s="37" t="s">
        <v>8</v>
      </c>
      <c r="C85" s="43" t="s">
        <v>137</v>
      </c>
      <c r="D85" s="44" t="s">
        <v>7</v>
      </c>
      <c r="E85" s="44" t="s">
        <v>2</v>
      </c>
      <c r="F85" s="44" t="s">
        <v>23</v>
      </c>
      <c r="G85" s="45">
        <v>3150.9583200000002</v>
      </c>
      <c r="H85" s="45">
        <v>0</v>
      </c>
      <c r="I85" s="45">
        <v>0</v>
      </c>
    </row>
    <row r="86" spans="1:10" ht="16.5" customHeight="1">
      <c r="A86" s="90"/>
      <c r="B86" s="86" t="s">
        <v>38</v>
      </c>
      <c r="C86" s="43" t="s">
        <v>24</v>
      </c>
      <c r="D86" s="44"/>
      <c r="E86" s="44"/>
      <c r="F86" s="44"/>
      <c r="G86" s="60">
        <f>G87</f>
        <v>1314.6880000000001</v>
      </c>
      <c r="H86" s="60">
        <f>H87</f>
        <v>1329.6880000000001</v>
      </c>
      <c r="I86" s="60">
        <v>1329.6869999999999</v>
      </c>
    </row>
    <row r="87" spans="1:10" ht="28.5" customHeight="1">
      <c r="A87" s="90"/>
      <c r="B87" s="37" t="s">
        <v>8</v>
      </c>
      <c r="C87" s="43" t="s">
        <v>24</v>
      </c>
      <c r="D87" s="40" t="s">
        <v>7</v>
      </c>
      <c r="E87" s="40" t="s">
        <v>30</v>
      </c>
      <c r="F87" s="40" t="s">
        <v>21</v>
      </c>
      <c r="G87" s="60">
        <v>1314.6880000000001</v>
      </c>
      <c r="H87" s="60">
        <v>1329.6880000000001</v>
      </c>
      <c r="I87" s="60">
        <v>1329.6869999999999</v>
      </c>
    </row>
    <row r="88" spans="1:10" ht="16.5" customHeight="1">
      <c r="A88" s="90"/>
      <c r="B88" s="47" t="s">
        <v>39</v>
      </c>
      <c r="C88" s="43" t="s">
        <v>57</v>
      </c>
      <c r="D88" s="40"/>
      <c r="E88" s="40"/>
      <c r="F88" s="40"/>
      <c r="G88" s="41">
        <f t="shared" ref="G88" si="18">G89</f>
        <v>300</v>
      </c>
      <c r="H88" s="41">
        <f t="shared" ref="H88" si="19">H89</f>
        <v>300</v>
      </c>
      <c r="I88" s="41">
        <f t="shared" ref="I88" si="20">I89</f>
        <v>300</v>
      </c>
    </row>
    <row r="89" spans="1:10" ht="28.5" customHeight="1">
      <c r="A89" s="90"/>
      <c r="B89" s="37" t="s">
        <v>8</v>
      </c>
      <c r="C89" s="43" t="s">
        <v>57</v>
      </c>
      <c r="D89" s="44" t="s">
        <v>7</v>
      </c>
      <c r="E89" s="44" t="s">
        <v>30</v>
      </c>
      <c r="F89" s="40" t="s">
        <v>21</v>
      </c>
      <c r="G89" s="41">
        <v>300</v>
      </c>
      <c r="H89" s="41">
        <v>300</v>
      </c>
      <c r="I89" s="41">
        <v>300</v>
      </c>
    </row>
    <row r="90" spans="1:10" ht="36" customHeight="1">
      <c r="A90" s="90"/>
      <c r="B90" s="86" t="s">
        <v>40</v>
      </c>
      <c r="C90" s="43" t="s">
        <v>41</v>
      </c>
      <c r="D90" s="44"/>
      <c r="E90" s="44"/>
      <c r="F90" s="44"/>
      <c r="G90" s="98">
        <f>G91+G92</f>
        <v>1901.4005099999999</v>
      </c>
      <c r="H90" s="60">
        <f>H91+H92</f>
        <v>2866.1239999999998</v>
      </c>
      <c r="I90" s="60">
        <f>I91+I92</f>
        <v>2988.625</v>
      </c>
    </row>
    <row r="91" spans="1:10" ht="30" customHeight="1">
      <c r="A91" s="90"/>
      <c r="B91" s="37" t="s">
        <v>8</v>
      </c>
      <c r="C91" s="43" t="s">
        <v>41</v>
      </c>
      <c r="D91" s="40" t="s">
        <v>7</v>
      </c>
      <c r="E91" s="40" t="s">
        <v>30</v>
      </c>
      <c r="F91" s="40" t="s">
        <v>21</v>
      </c>
      <c r="G91" s="99">
        <v>1836.80051</v>
      </c>
      <c r="H91" s="49">
        <v>2801.5239999999999</v>
      </c>
      <c r="I91" s="49">
        <v>2924.0250000000001</v>
      </c>
    </row>
    <row r="92" spans="1:10" ht="20.25" customHeight="1">
      <c r="A92" s="90"/>
      <c r="B92" s="47" t="s">
        <v>11</v>
      </c>
      <c r="C92" s="43" t="s">
        <v>41</v>
      </c>
      <c r="D92" s="40" t="s">
        <v>12</v>
      </c>
      <c r="E92" s="40" t="s">
        <v>30</v>
      </c>
      <c r="F92" s="40" t="s">
        <v>21</v>
      </c>
      <c r="G92" s="41">
        <v>64.599999999999994</v>
      </c>
      <c r="H92" s="41">
        <v>64.599999999999994</v>
      </c>
      <c r="I92" s="41">
        <v>64.599999999999994</v>
      </c>
    </row>
    <row r="93" spans="1:10" ht="16.5" customHeight="1">
      <c r="A93" s="90"/>
      <c r="B93" s="37" t="s">
        <v>56</v>
      </c>
      <c r="C93" s="43" t="s">
        <v>44</v>
      </c>
      <c r="D93" s="40"/>
      <c r="E93" s="40"/>
      <c r="F93" s="40"/>
      <c r="G93" s="45">
        <f>G94+G95</f>
        <v>486.1</v>
      </c>
      <c r="H93" s="45">
        <f>H94+H95</f>
        <v>486.1</v>
      </c>
      <c r="I93" s="45">
        <f>I94+I95</f>
        <v>486.1</v>
      </c>
    </row>
    <row r="94" spans="1:10" ht="27.75" customHeight="1">
      <c r="A94" s="90"/>
      <c r="B94" s="37" t="s">
        <v>8</v>
      </c>
      <c r="C94" s="48" t="s">
        <v>44</v>
      </c>
      <c r="D94" s="40" t="s">
        <v>7</v>
      </c>
      <c r="E94" s="40" t="s">
        <v>43</v>
      </c>
      <c r="F94" s="40" t="s">
        <v>1</v>
      </c>
      <c r="G94" s="45">
        <v>476</v>
      </c>
      <c r="H94" s="45">
        <v>476</v>
      </c>
      <c r="I94" s="45">
        <v>476</v>
      </c>
    </row>
    <row r="95" spans="1:10" ht="16.5" customHeight="1">
      <c r="A95" s="90"/>
      <c r="B95" s="100" t="s">
        <v>11</v>
      </c>
      <c r="C95" s="101" t="s">
        <v>44</v>
      </c>
      <c r="D95" s="95" t="s">
        <v>12</v>
      </c>
      <c r="E95" s="95" t="s">
        <v>43</v>
      </c>
      <c r="F95" s="95" t="s">
        <v>1</v>
      </c>
      <c r="G95" s="96">
        <v>10.1</v>
      </c>
      <c r="H95" s="96">
        <v>10.1</v>
      </c>
      <c r="I95" s="96">
        <v>10.1</v>
      </c>
    </row>
    <row r="96" spans="1:10" ht="48" customHeight="1">
      <c r="A96" s="90"/>
      <c r="B96" s="102" t="s">
        <v>121</v>
      </c>
      <c r="C96" s="103" t="s">
        <v>45</v>
      </c>
      <c r="D96" s="95"/>
      <c r="E96" s="95"/>
      <c r="F96" s="95"/>
      <c r="G96" s="96">
        <f>G97</f>
        <v>12</v>
      </c>
      <c r="H96" s="96">
        <f>H97</f>
        <v>12</v>
      </c>
      <c r="I96" s="96">
        <f>I97</f>
        <v>12</v>
      </c>
    </row>
    <row r="97" spans="1:1023" ht="27" customHeight="1">
      <c r="A97" s="90"/>
      <c r="B97" s="104" t="s">
        <v>9</v>
      </c>
      <c r="C97" s="103" t="s">
        <v>45</v>
      </c>
      <c r="D97" s="40" t="s">
        <v>7</v>
      </c>
      <c r="E97" s="40" t="s">
        <v>13</v>
      </c>
      <c r="F97" s="40" t="s">
        <v>1</v>
      </c>
      <c r="G97" s="45">
        <v>12</v>
      </c>
      <c r="H97" s="96">
        <f t="shared" ref="H97:I97" si="21">G97</f>
        <v>12</v>
      </c>
      <c r="I97" s="96">
        <f t="shared" si="21"/>
        <v>12</v>
      </c>
    </row>
    <row r="98" spans="1:1023" ht="16.5" customHeight="1">
      <c r="A98" s="90"/>
      <c r="B98" s="105" t="s">
        <v>3</v>
      </c>
      <c r="C98" s="106" t="s">
        <v>59</v>
      </c>
      <c r="D98" s="95"/>
      <c r="E98" s="95"/>
      <c r="F98" s="95"/>
      <c r="G98" s="107">
        <f>G99+G101+G104+G107</f>
        <v>438.72899999999998</v>
      </c>
      <c r="H98" s="107">
        <f>H99+H101+H104+H107</f>
        <v>451.72900000000004</v>
      </c>
      <c r="I98" s="107">
        <f>I99+I101+I104+I107</f>
        <v>462.22900000000004</v>
      </c>
    </row>
    <row r="99" spans="1:1023" s="24" customFormat="1" ht="45" customHeight="1">
      <c r="A99" s="90"/>
      <c r="B99" s="47" t="s">
        <v>116</v>
      </c>
      <c r="C99" s="40" t="s">
        <v>14</v>
      </c>
      <c r="D99" s="40"/>
      <c r="E99" s="40"/>
      <c r="F99" s="40"/>
      <c r="G99" s="41">
        <f t="shared" ref="G99:I99" si="22">G100</f>
        <v>100</v>
      </c>
      <c r="H99" s="41">
        <f t="shared" si="22"/>
        <v>100</v>
      </c>
      <c r="I99" s="41">
        <f t="shared" si="22"/>
        <v>100</v>
      </c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  <c r="IK99" s="23"/>
      <c r="IL99" s="23"/>
      <c r="IM99" s="23"/>
      <c r="IN99" s="23"/>
      <c r="IO99" s="23"/>
      <c r="IP99" s="23"/>
      <c r="IQ99" s="23"/>
      <c r="IR99" s="23"/>
      <c r="IS99" s="23"/>
      <c r="IT99" s="23"/>
      <c r="IU99" s="23"/>
      <c r="IV99" s="23"/>
      <c r="IW99" s="23"/>
      <c r="IX99" s="23"/>
      <c r="IY99" s="23"/>
      <c r="IZ99" s="23"/>
      <c r="JA99" s="23"/>
      <c r="JB99" s="23"/>
      <c r="JC99" s="23"/>
      <c r="JD99" s="23"/>
      <c r="JE99" s="23"/>
      <c r="JF99" s="23"/>
      <c r="JG99" s="23"/>
      <c r="JH99" s="23"/>
      <c r="JI99" s="23"/>
      <c r="JJ99" s="23"/>
      <c r="JK99" s="23"/>
      <c r="JL99" s="23"/>
      <c r="JM99" s="23"/>
      <c r="JN99" s="23"/>
      <c r="JO99" s="23"/>
      <c r="JP99" s="23"/>
      <c r="JQ99" s="23"/>
      <c r="JR99" s="23"/>
      <c r="JS99" s="23"/>
      <c r="JT99" s="23"/>
      <c r="JU99" s="23"/>
      <c r="JV99" s="23"/>
      <c r="JW99" s="23"/>
      <c r="JX99" s="23"/>
      <c r="JY99" s="23"/>
      <c r="JZ99" s="23"/>
      <c r="KA99" s="23"/>
      <c r="KB99" s="23"/>
      <c r="KC99" s="23"/>
      <c r="KD99" s="23"/>
      <c r="KE99" s="23"/>
      <c r="KF99" s="23"/>
      <c r="KG99" s="23"/>
      <c r="KH99" s="23"/>
      <c r="KI99" s="23"/>
      <c r="KJ99" s="23"/>
      <c r="KK99" s="23"/>
      <c r="KL99" s="23"/>
      <c r="KM99" s="23"/>
      <c r="KN99" s="23"/>
      <c r="KO99" s="23"/>
      <c r="KP99" s="23"/>
      <c r="KQ99" s="23"/>
      <c r="KR99" s="23"/>
      <c r="KS99" s="23"/>
      <c r="KT99" s="23"/>
      <c r="KU99" s="23"/>
      <c r="KV99" s="23"/>
      <c r="KW99" s="23"/>
      <c r="KX99" s="23"/>
      <c r="KY99" s="23"/>
      <c r="KZ99" s="23"/>
      <c r="LA99" s="23"/>
      <c r="LB99" s="23"/>
      <c r="LC99" s="23"/>
      <c r="LD99" s="23"/>
      <c r="LE99" s="23"/>
      <c r="LF99" s="23"/>
      <c r="LG99" s="23"/>
      <c r="LH99" s="23"/>
      <c r="LI99" s="23"/>
      <c r="LJ99" s="23"/>
      <c r="LK99" s="23"/>
      <c r="LL99" s="23"/>
      <c r="LM99" s="23"/>
      <c r="LN99" s="23"/>
      <c r="LO99" s="23"/>
      <c r="LP99" s="23"/>
      <c r="LQ99" s="23"/>
      <c r="LR99" s="23"/>
      <c r="LS99" s="23"/>
      <c r="LT99" s="23"/>
      <c r="LU99" s="23"/>
      <c r="LV99" s="23"/>
      <c r="LW99" s="23"/>
      <c r="LX99" s="23"/>
      <c r="LY99" s="23"/>
      <c r="LZ99" s="23"/>
      <c r="MA99" s="23"/>
      <c r="MB99" s="23"/>
      <c r="MC99" s="23"/>
      <c r="MD99" s="23"/>
      <c r="ME99" s="23"/>
      <c r="MF99" s="23"/>
      <c r="MG99" s="23"/>
      <c r="MH99" s="23"/>
      <c r="MI99" s="23"/>
      <c r="MJ99" s="23"/>
      <c r="MK99" s="23"/>
      <c r="ML99" s="23"/>
      <c r="MM99" s="23"/>
      <c r="MN99" s="23"/>
      <c r="MO99" s="23"/>
      <c r="MP99" s="23"/>
      <c r="MQ99" s="23"/>
      <c r="MR99" s="23"/>
      <c r="MS99" s="23"/>
      <c r="MT99" s="23"/>
      <c r="MU99" s="23"/>
      <c r="MV99" s="23"/>
      <c r="MW99" s="23"/>
      <c r="MX99" s="23"/>
      <c r="MY99" s="23"/>
      <c r="MZ99" s="23"/>
      <c r="NA99" s="23"/>
      <c r="NB99" s="23"/>
      <c r="NC99" s="23"/>
      <c r="ND99" s="23"/>
      <c r="NE99" s="23"/>
      <c r="NF99" s="23"/>
      <c r="NG99" s="23"/>
      <c r="NH99" s="23"/>
      <c r="NI99" s="23"/>
      <c r="NJ99" s="23"/>
      <c r="NK99" s="23"/>
      <c r="NL99" s="23"/>
      <c r="NM99" s="23"/>
      <c r="NN99" s="23"/>
      <c r="NO99" s="23"/>
      <c r="NP99" s="23"/>
      <c r="NQ99" s="23"/>
      <c r="NR99" s="23"/>
      <c r="NS99" s="23"/>
      <c r="NT99" s="23"/>
      <c r="NU99" s="23"/>
      <c r="NV99" s="23"/>
      <c r="NW99" s="23"/>
      <c r="NX99" s="23"/>
      <c r="NY99" s="23"/>
      <c r="NZ99" s="23"/>
      <c r="OA99" s="23"/>
      <c r="OB99" s="23"/>
      <c r="OC99" s="23"/>
      <c r="OD99" s="23"/>
      <c r="OE99" s="23"/>
      <c r="OF99" s="23"/>
      <c r="OG99" s="23"/>
      <c r="OH99" s="23"/>
      <c r="OI99" s="23"/>
      <c r="OJ99" s="23"/>
      <c r="OK99" s="23"/>
      <c r="OL99" s="23"/>
      <c r="OM99" s="23"/>
      <c r="ON99" s="23"/>
      <c r="OO99" s="23"/>
      <c r="OP99" s="23"/>
      <c r="OQ99" s="23"/>
      <c r="OR99" s="23"/>
      <c r="OS99" s="23"/>
      <c r="OT99" s="23"/>
      <c r="OU99" s="23"/>
      <c r="OV99" s="23"/>
      <c r="OW99" s="23"/>
      <c r="OX99" s="23"/>
      <c r="OY99" s="23"/>
      <c r="OZ99" s="23"/>
      <c r="PA99" s="23"/>
      <c r="PB99" s="23"/>
      <c r="PC99" s="23"/>
      <c r="PD99" s="23"/>
      <c r="PE99" s="23"/>
      <c r="PF99" s="23"/>
      <c r="PG99" s="23"/>
      <c r="PH99" s="23"/>
      <c r="PI99" s="23"/>
      <c r="PJ99" s="23"/>
      <c r="PK99" s="23"/>
      <c r="PL99" s="23"/>
      <c r="PM99" s="23"/>
      <c r="PN99" s="23"/>
      <c r="PO99" s="23"/>
      <c r="PP99" s="23"/>
      <c r="PQ99" s="23"/>
      <c r="PR99" s="23"/>
      <c r="PS99" s="23"/>
      <c r="PT99" s="23"/>
      <c r="PU99" s="23"/>
      <c r="PV99" s="23"/>
      <c r="PW99" s="23"/>
      <c r="PX99" s="23"/>
      <c r="PY99" s="23"/>
      <c r="PZ99" s="23"/>
      <c r="QA99" s="23"/>
      <c r="QB99" s="23"/>
      <c r="QC99" s="23"/>
      <c r="QD99" s="23"/>
      <c r="QE99" s="23"/>
      <c r="QF99" s="23"/>
      <c r="QG99" s="23"/>
      <c r="QH99" s="23"/>
      <c r="QI99" s="23"/>
      <c r="QJ99" s="23"/>
      <c r="QK99" s="23"/>
      <c r="QL99" s="23"/>
      <c r="QM99" s="23"/>
      <c r="QN99" s="23"/>
      <c r="QO99" s="23"/>
      <c r="QP99" s="23"/>
      <c r="QQ99" s="23"/>
      <c r="QR99" s="23"/>
      <c r="QS99" s="23"/>
      <c r="QT99" s="23"/>
      <c r="QU99" s="23"/>
      <c r="QV99" s="23"/>
      <c r="QW99" s="23"/>
      <c r="QX99" s="23"/>
      <c r="QY99" s="23"/>
      <c r="QZ99" s="23"/>
      <c r="RA99" s="23"/>
      <c r="RB99" s="23"/>
      <c r="RC99" s="23"/>
      <c r="RD99" s="23"/>
      <c r="RE99" s="23"/>
      <c r="RF99" s="23"/>
      <c r="RG99" s="23"/>
      <c r="RH99" s="23"/>
      <c r="RI99" s="23"/>
      <c r="RJ99" s="23"/>
      <c r="RK99" s="23"/>
      <c r="RL99" s="23"/>
      <c r="RM99" s="23"/>
      <c r="RN99" s="23"/>
      <c r="RO99" s="23"/>
      <c r="RP99" s="23"/>
      <c r="RQ99" s="23"/>
      <c r="RR99" s="23"/>
      <c r="RS99" s="23"/>
      <c r="RT99" s="23"/>
      <c r="RU99" s="23"/>
      <c r="RV99" s="23"/>
      <c r="RW99" s="23"/>
      <c r="RX99" s="23"/>
      <c r="RY99" s="23"/>
      <c r="RZ99" s="23"/>
      <c r="SA99" s="23"/>
      <c r="SB99" s="23"/>
      <c r="SC99" s="23"/>
      <c r="SD99" s="23"/>
      <c r="SE99" s="23"/>
      <c r="SF99" s="23"/>
      <c r="SG99" s="23"/>
      <c r="SH99" s="23"/>
      <c r="SI99" s="23"/>
      <c r="SJ99" s="23"/>
      <c r="SK99" s="23"/>
      <c r="SL99" s="23"/>
      <c r="SM99" s="23"/>
      <c r="SN99" s="23"/>
      <c r="SO99" s="23"/>
      <c r="SP99" s="23"/>
      <c r="SQ99" s="23"/>
      <c r="SR99" s="23"/>
      <c r="SS99" s="23"/>
      <c r="ST99" s="23"/>
      <c r="SU99" s="23"/>
      <c r="SV99" s="23"/>
      <c r="SW99" s="23"/>
      <c r="SX99" s="23"/>
      <c r="SY99" s="23"/>
      <c r="SZ99" s="23"/>
      <c r="TA99" s="23"/>
      <c r="TB99" s="23"/>
      <c r="TC99" s="23"/>
      <c r="TD99" s="23"/>
      <c r="TE99" s="23"/>
      <c r="TF99" s="23"/>
      <c r="TG99" s="23"/>
      <c r="TH99" s="23"/>
      <c r="TI99" s="23"/>
      <c r="TJ99" s="23"/>
      <c r="TK99" s="23"/>
      <c r="TL99" s="23"/>
      <c r="TM99" s="23"/>
      <c r="TN99" s="23"/>
      <c r="TO99" s="23"/>
      <c r="TP99" s="23"/>
      <c r="TQ99" s="23"/>
      <c r="TR99" s="23"/>
      <c r="TS99" s="23"/>
      <c r="TT99" s="23"/>
      <c r="TU99" s="23"/>
      <c r="TV99" s="23"/>
      <c r="TW99" s="23"/>
      <c r="TX99" s="23"/>
      <c r="TY99" s="23"/>
      <c r="TZ99" s="23"/>
      <c r="UA99" s="23"/>
      <c r="UB99" s="23"/>
      <c r="UC99" s="23"/>
      <c r="UD99" s="23"/>
      <c r="UE99" s="23"/>
      <c r="UF99" s="23"/>
      <c r="UG99" s="23"/>
      <c r="UH99" s="23"/>
      <c r="UI99" s="23"/>
      <c r="UJ99" s="23"/>
      <c r="UK99" s="23"/>
      <c r="UL99" s="23"/>
      <c r="UM99" s="23"/>
      <c r="UN99" s="23"/>
      <c r="UO99" s="23"/>
      <c r="UP99" s="23"/>
      <c r="UQ99" s="23"/>
      <c r="UR99" s="23"/>
      <c r="US99" s="23"/>
      <c r="UT99" s="23"/>
      <c r="UU99" s="23"/>
      <c r="UV99" s="23"/>
      <c r="UW99" s="23"/>
      <c r="UX99" s="23"/>
      <c r="UY99" s="23"/>
      <c r="UZ99" s="23"/>
      <c r="VA99" s="23"/>
      <c r="VB99" s="23"/>
      <c r="VC99" s="23"/>
      <c r="VD99" s="23"/>
      <c r="VE99" s="23"/>
      <c r="VF99" s="23"/>
      <c r="VG99" s="23"/>
      <c r="VH99" s="23"/>
      <c r="VI99" s="23"/>
      <c r="VJ99" s="23"/>
      <c r="VK99" s="23"/>
      <c r="VL99" s="23"/>
      <c r="VM99" s="23"/>
      <c r="VN99" s="23"/>
      <c r="VO99" s="23"/>
      <c r="VP99" s="23"/>
      <c r="VQ99" s="23"/>
      <c r="VR99" s="23"/>
      <c r="VS99" s="23"/>
      <c r="VT99" s="23"/>
      <c r="VU99" s="23"/>
      <c r="VV99" s="23"/>
      <c r="VW99" s="23"/>
      <c r="VX99" s="23"/>
      <c r="VY99" s="23"/>
      <c r="VZ99" s="23"/>
      <c r="WA99" s="23"/>
      <c r="WB99" s="23"/>
      <c r="WC99" s="23"/>
      <c r="WD99" s="23"/>
      <c r="WE99" s="23"/>
      <c r="WF99" s="23"/>
      <c r="WG99" s="23"/>
      <c r="WH99" s="23"/>
      <c r="WI99" s="23"/>
      <c r="WJ99" s="23"/>
      <c r="WK99" s="23"/>
      <c r="WL99" s="23"/>
      <c r="WM99" s="23"/>
      <c r="WN99" s="23"/>
      <c r="WO99" s="23"/>
      <c r="WP99" s="23"/>
      <c r="WQ99" s="23"/>
      <c r="WR99" s="23"/>
      <c r="WS99" s="23"/>
      <c r="WT99" s="23"/>
      <c r="WU99" s="23"/>
      <c r="WV99" s="23"/>
      <c r="WW99" s="23"/>
      <c r="WX99" s="23"/>
      <c r="WY99" s="23"/>
      <c r="WZ99" s="23"/>
      <c r="XA99" s="23"/>
      <c r="XB99" s="23"/>
      <c r="XC99" s="23"/>
      <c r="XD99" s="23"/>
      <c r="XE99" s="23"/>
      <c r="XF99" s="23"/>
      <c r="XG99" s="23"/>
      <c r="XH99" s="23"/>
      <c r="XI99" s="23"/>
      <c r="XJ99" s="23"/>
      <c r="XK99" s="23"/>
      <c r="XL99" s="23"/>
      <c r="XM99" s="23"/>
      <c r="XN99" s="23"/>
      <c r="XO99" s="23"/>
      <c r="XP99" s="23"/>
      <c r="XQ99" s="23"/>
      <c r="XR99" s="23"/>
      <c r="XS99" s="23"/>
      <c r="XT99" s="23"/>
      <c r="XU99" s="23"/>
      <c r="XV99" s="23"/>
      <c r="XW99" s="23"/>
      <c r="XX99" s="23"/>
      <c r="XY99" s="23"/>
      <c r="XZ99" s="23"/>
      <c r="YA99" s="23"/>
      <c r="YB99" s="23"/>
      <c r="YC99" s="23"/>
      <c r="YD99" s="23"/>
      <c r="YE99" s="23"/>
      <c r="YF99" s="23"/>
      <c r="YG99" s="23"/>
      <c r="YH99" s="23"/>
      <c r="YI99" s="23"/>
      <c r="YJ99" s="23"/>
      <c r="YK99" s="23"/>
      <c r="YL99" s="23"/>
      <c r="YM99" s="23"/>
      <c r="YN99" s="23"/>
      <c r="YO99" s="23"/>
      <c r="YP99" s="23"/>
      <c r="YQ99" s="23"/>
      <c r="YR99" s="23"/>
      <c r="YS99" s="23"/>
      <c r="YT99" s="23"/>
      <c r="YU99" s="23"/>
      <c r="YV99" s="23"/>
      <c r="YW99" s="23"/>
      <c r="YX99" s="23"/>
      <c r="YY99" s="23"/>
      <c r="YZ99" s="23"/>
      <c r="ZA99" s="23"/>
      <c r="ZB99" s="23"/>
      <c r="ZC99" s="23"/>
      <c r="ZD99" s="23"/>
      <c r="ZE99" s="23"/>
      <c r="ZF99" s="23"/>
      <c r="ZG99" s="23"/>
      <c r="ZH99" s="23"/>
      <c r="ZI99" s="23"/>
      <c r="ZJ99" s="23"/>
      <c r="ZK99" s="23"/>
      <c r="ZL99" s="23"/>
      <c r="ZM99" s="23"/>
      <c r="ZN99" s="23"/>
      <c r="ZO99" s="23"/>
      <c r="ZP99" s="23"/>
      <c r="ZQ99" s="23"/>
      <c r="ZR99" s="23"/>
      <c r="ZS99" s="23"/>
      <c r="ZT99" s="23"/>
      <c r="ZU99" s="23"/>
      <c r="ZV99" s="23"/>
      <c r="ZW99" s="23"/>
      <c r="ZX99" s="23"/>
      <c r="ZY99" s="23"/>
      <c r="ZZ99" s="23"/>
      <c r="AAA99" s="23"/>
      <c r="AAB99" s="23"/>
      <c r="AAC99" s="23"/>
      <c r="AAD99" s="23"/>
      <c r="AAE99" s="23"/>
      <c r="AAF99" s="23"/>
      <c r="AAG99" s="23"/>
      <c r="AAH99" s="23"/>
      <c r="AAI99" s="23"/>
      <c r="AAJ99" s="23"/>
      <c r="AAK99" s="23"/>
      <c r="AAL99" s="23"/>
      <c r="AAM99" s="23"/>
      <c r="AAN99" s="23"/>
      <c r="AAO99" s="23"/>
      <c r="AAP99" s="23"/>
      <c r="AAQ99" s="23"/>
      <c r="AAR99" s="23"/>
      <c r="AAS99" s="23"/>
      <c r="AAT99" s="23"/>
      <c r="AAU99" s="23"/>
      <c r="AAV99" s="23"/>
      <c r="AAW99" s="23"/>
      <c r="AAX99" s="23"/>
      <c r="AAY99" s="23"/>
      <c r="AAZ99" s="23"/>
      <c r="ABA99" s="23"/>
      <c r="ABB99" s="23"/>
      <c r="ABC99" s="23"/>
      <c r="ABD99" s="23"/>
      <c r="ABE99" s="23"/>
      <c r="ABF99" s="23"/>
      <c r="ABG99" s="23"/>
      <c r="ABH99" s="23"/>
      <c r="ABI99" s="23"/>
      <c r="ABJ99" s="23"/>
      <c r="ABK99" s="23"/>
      <c r="ABL99" s="23"/>
      <c r="ABM99" s="23"/>
      <c r="ABN99" s="23"/>
      <c r="ABO99" s="23"/>
      <c r="ABP99" s="23"/>
      <c r="ABQ99" s="23"/>
      <c r="ABR99" s="23"/>
      <c r="ABS99" s="23"/>
      <c r="ABT99" s="23"/>
      <c r="ABU99" s="23"/>
      <c r="ABV99" s="23"/>
      <c r="ABW99" s="23"/>
      <c r="ABX99" s="23"/>
      <c r="ABY99" s="23"/>
      <c r="ABZ99" s="23"/>
      <c r="ACA99" s="23"/>
      <c r="ACB99" s="23"/>
      <c r="ACC99" s="23"/>
      <c r="ACD99" s="23"/>
      <c r="ACE99" s="23"/>
      <c r="ACF99" s="23"/>
      <c r="ACG99" s="23"/>
      <c r="ACH99" s="23"/>
      <c r="ACI99" s="23"/>
      <c r="ACJ99" s="23"/>
      <c r="ACK99" s="23"/>
      <c r="ACL99" s="23"/>
      <c r="ACM99" s="23"/>
      <c r="ACN99" s="23"/>
      <c r="ACO99" s="23"/>
      <c r="ACP99" s="23"/>
      <c r="ACQ99" s="23"/>
      <c r="ACR99" s="23"/>
      <c r="ACS99" s="23"/>
      <c r="ACT99" s="23"/>
      <c r="ACU99" s="23"/>
      <c r="ACV99" s="23"/>
      <c r="ACW99" s="23"/>
      <c r="ACX99" s="23"/>
      <c r="ACY99" s="23"/>
      <c r="ACZ99" s="23"/>
      <c r="ADA99" s="23"/>
      <c r="ADB99" s="23"/>
      <c r="ADC99" s="23"/>
      <c r="ADD99" s="23"/>
      <c r="ADE99" s="23"/>
      <c r="ADF99" s="23"/>
      <c r="ADG99" s="23"/>
      <c r="ADH99" s="23"/>
      <c r="ADI99" s="23"/>
      <c r="ADJ99" s="23"/>
      <c r="ADK99" s="23"/>
      <c r="ADL99" s="23"/>
      <c r="ADM99" s="23"/>
      <c r="ADN99" s="23"/>
      <c r="ADO99" s="23"/>
      <c r="ADP99" s="23"/>
      <c r="ADQ99" s="23"/>
      <c r="ADR99" s="23"/>
      <c r="ADS99" s="23"/>
      <c r="ADT99" s="23"/>
      <c r="ADU99" s="23"/>
      <c r="ADV99" s="23"/>
      <c r="ADW99" s="23"/>
      <c r="ADX99" s="23"/>
      <c r="ADY99" s="23"/>
      <c r="ADZ99" s="23"/>
      <c r="AEA99" s="23"/>
      <c r="AEB99" s="23"/>
      <c r="AEC99" s="23"/>
      <c r="AED99" s="23"/>
      <c r="AEE99" s="23"/>
      <c r="AEF99" s="23"/>
      <c r="AEG99" s="23"/>
      <c r="AEH99" s="23"/>
      <c r="AEI99" s="23"/>
      <c r="AEJ99" s="23"/>
      <c r="AEK99" s="23"/>
      <c r="AEL99" s="23"/>
      <c r="AEM99" s="23"/>
      <c r="AEN99" s="23"/>
      <c r="AEO99" s="23"/>
      <c r="AEP99" s="23"/>
      <c r="AEQ99" s="23"/>
      <c r="AER99" s="23"/>
      <c r="AES99" s="23"/>
      <c r="AET99" s="23"/>
      <c r="AEU99" s="23"/>
      <c r="AEV99" s="23"/>
      <c r="AEW99" s="23"/>
      <c r="AEX99" s="23"/>
      <c r="AEY99" s="23"/>
      <c r="AEZ99" s="23"/>
      <c r="AFA99" s="23"/>
      <c r="AFB99" s="23"/>
      <c r="AFC99" s="23"/>
      <c r="AFD99" s="23"/>
      <c r="AFE99" s="23"/>
      <c r="AFF99" s="23"/>
      <c r="AFG99" s="23"/>
      <c r="AFH99" s="23"/>
      <c r="AFI99" s="23"/>
      <c r="AFJ99" s="23"/>
      <c r="AFK99" s="23"/>
      <c r="AFL99" s="23"/>
      <c r="AFM99" s="23"/>
      <c r="AFN99" s="23"/>
      <c r="AFO99" s="23"/>
      <c r="AFP99" s="23"/>
      <c r="AFQ99" s="23"/>
      <c r="AFR99" s="23"/>
      <c r="AFS99" s="23"/>
      <c r="AFT99" s="23"/>
      <c r="AFU99" s="23"/>
      <c r="AFV99" s="23"/>
      <c r="AFW99" s="23"/>
      <c r="AFX99" s="23"/>
      <c r="AFY99" s="23"/>
      <c r="AFZ99" s="23"/>
      <c r="AGA99" s="23"/>
      <c r="AGB99" s="23"/>
      <c r="AGC99" s="23"/>
      <c r="AGD99" s="23"/>
      <c r="AGE99" s="23"/>
      <c r="AGF99" s="23"/>
      <c r="AGG99" s="23"/>
      <c r="AGH99" s="23"/>
      <c r="AGI99" s="23"/>
      <c r="AGJ99" s="23"/>
      <c r="AGK99" s="23"/>
      <c r="AGL99" s="23"/>
      <c r="AGM99" s="23"/>
      <c r="AGN99" s="23"/>
      <c r="AGO99" s="23"/>
      <c r="AGP99" s="23"/>
      <c r="AGQ99" s="23"/>
      <c r="AGR99" s="23"/>
      <c r="AGS99" s="23"/>
      <c r="AGT99" s="23"/>
      <c r="AGU99" s="23"/>
      <c r="AGV99" s="23"/>
      <c r="AGW99" s="23"/>
      <c r="AGX99" s="23"/>
      <c r="AGY99" s="23"/>
      <c r="AGZ99" s="23"/>
      <c r="AHA99" s="23"/>
      <c r="AHB99" s="23"/>
      <c r="AHC99" s="23"/>
      <c r="AHD99" s="23"/>
      <c r="AHE99" s="23"/>
      <c r="AHF99" s="23"/>
      <c r="AHG99" s="23"/>
      <c r="AHH99" s="23"/>
      <c r="AHI99" s="23"/>
      <c r="AHJ99" s="23"/>
      <c r="AHK99" s="23"/>
      <c r="AHL99" s="23"/>
      <c r="AHM99" s="23"/>
      <c r="AHN99" s="23"/>
      <c r="AHO99" s="23"/>
      <c r="AHP99" s="23"/>
      <c r="AHQ99" s="23"/>
      <c r="AHR99" s="23"/>
      <c r="AHS99" s="23"/>
      <c r="AHT99" s="23"/>
      <c r="AHU99" s="23"/>
      <c r="AHV99" s="23"/>
      <c r="AHW99" s="23"/>
      <c r="AHX99" s="23"/>
      <c r="AHY99" s="23"/>
      <c r="AHZ99" s="23"/>
      <c r="AIA99" s="23"/>
      <c r="AIB99" s="23"/>
      <c r="AIC99" s="23"/>
      <c r="AID99" s="23"/>
      <c r="AIE99" s="23"/>
      <c r="AIF99" s="23"/>
      <c r="AIG99" s="23"/>
      <c r="AIH99" s="23"/>
      <c r="AII99" s="23"/>
      <c r="AIJ99" s="23"/>
      <c r="AIK99" s="23"/>
      <c r="AIL99" s="23"/>
      <c r="AIM99" s="23"/>
      <c r="AIN99" s="23"/>
      <c r="AIO99" s="23"/>
      <c r="AIP99" s="23"/>
      <c r="AIQ99" s="23"/>
      <c r="AIR99" s="23"/>
      <c r="AIS99" s="23"/>
      <c r="AIT99" s="23"/>
      <c r="AIU99" s="23"/>
      <c r="AIV99" s="23"/>
      <c r="AIW99" s="23"/>
      <c r="AIX99" s="23"/>
      <c r="AIY99" s="23"/>
      <c r="AIZ99" s="23"/>
      <c r="AJA99" s="23"/>
      <c r="AJB99" s="23"/>
      <c r="AJC99" s="23"/>
      <c r="AJD99" s="23"/>
      <c r="AJE99" s="23"/>
      <c r="AJF99" s="23"/>
      <c r="AJG99" s="23"/>
      <c r="AJH99" s="23"/>
      <c r="AJI99" s="23"/>
      <c r="AJJ99" s="23"/>
      <c r="AJK99" s="23"/>
      <c r="AJL99" s="23"/>
      <c r="AJM99" s="23"/>
      <c r="AJN99" s="23"/>
      <c r="AJO99" s="23"/>
      <c r="AJP99" s="23"/>
      <c r="AJQ99" s="23"/>
      <c r="AJR99" s="23"/>
      <c r="AJS99" s="23"/>
      <c r="AJT99" s="23"/>
      <c r="AJU99" s="23"/>
      <c r="AJV99" s="23"/>
      <c r="AJW99" s="23"/>
      <c r="AJX99" s="23"/>
      <c r="AJY99" s="23"/>
      <c r="AJZ99" s="23"/>
      <c r="AKA99" s="23"/>
      <c r="AKB99" s="23"/>
      <c r="AKC99" s="23"/>
      <c r="AKD99" s="23"/>
      <c r="AKE99" s="23"/>
      <c r="AKF99" s="23"/>
      <c r="AKG99" s="23"/>
      <c r="AKH99" s="23"/>
      <c r="AKI99" s="23"/>
      <c r="AKJ99" s="23"/>
      <c r="AKK99" s="23"/>
      <c r="AKL99" s="23"/>
      <c r="AKM99" s="23"/>
      <c r="AKN99" s="23"/>
      <c r="AKO99" s="23"/>
      <c r="AKP99" s="23"/>
      <c r="AKQ99" s="23"/>
      <c r="AKR99" s="23"/>
      <c r="AKS99" s="23"/>
      <c r="AKT99" s="23"/>
      <c r="AKU99" s="23"/>
      <c r="AKV99" s="23"/>
      <c r="AKW99" s="23"/>
      <c r="AKX99" s="23"/>
      <c r="AKY99" s="23"/>
      <c r="AKZ99" s="23"/>
      <c r="ALA99" s="23"/>
      <c r="ALB99" s="23"/>
      <c r="ALC99" s="23"/>
      <c r="ALD99" s="23"/>
      <c r="ALE99" s="23"/>
      <c r="ALF99" s="23"/>
      <c r="ALG99" s="23"/>
      <c r="ALH99" s="23"/>
      <c r="ALI99" s="23"/>
      <c r="ALJ99" s="23"/>
      <c r="ALK99" s="23"/>
      <c r="ALL99" s="23"/>
      <c r="ALM99" s="23"/>
      <c r="ALN99" s="23"/>
      <c r="ALO99" s="23"/>
      <c r="ALP99" s="23"/>
      <c r="ALQ99" s="23"/>
      <c r="ALR99" s="23"/>
      <c r="ALS99" s="23"/>
      <c r="ALT99" s="23"/>
      <c r="ALU99" s="23"/>
      <c r="ALV99" s="23"/>
      <c r="ALW99" s="23"/>
      <c r="ALX99" s="23"/>
      <c r="ALY99" s="23"/>
      <c r="ALZ99" s="23"/>
      <c r="AMA99" s="23"/>
      <c r="AMB99" s="23"/>
      <c r="AMC99" s="23"/>
      <c r="AMD99" s="23"/>
      <c r="AME99" s="23"/>
      <c r="AMF99" s="23"/>
      <c r="AMG99" s="23"/>
      <c r="AMH99" s="23"/>
      <c r="AMI99" s="23"/>
    </row>
    <row r="100" spans="1:1023" s="24" customFormat="1" ht="18.75" customHeight="1">
      <c r="A100" s="90"/>
      <c r="B100" s="47" t="s">
        <v>11</v>
      </c>
      <c r="C100" s="40" t="s">
        <v>14</v>
      </c>
      <c r="D100" s="40" t="s">
        <v>12</v>
      </c>
      <c r="E100" s="40" t="s">
        <v>1</v>
      </c>
      <c r="F100" s="40" t="s">
        <v>13</v>
      </c>
      <c r="G100" s="41">
        <v>100</v>
      </c>
      <c r="H100" s="41">
        <f>G100</f>
        <v>100</v>
      </c>
      <c r="I100" s="41">
        <f>H100</f>
        <v>100</v>
      </c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3"/>
      <c r="IN100" s="23"/>
      <c r="IO100" s="23"/>
      <c r="IP100" s="23"/>
      <c r="IQ100" s="23"/>
      <c r="IR100" s="23"/>
      <c r="IS100" s="23"/>
      <c r="IT100" s="23"/>
      <c r="IU100" s="23"/>
      <c r="IV100" s="23"/>
      <c r="IW100" s="23"/>
      <c r="IX100" s="23"/>
      <c r="IY100" s="23"/>
      <c r="IZ100" s="23"/>
      <c r="JA100" s="23"/>
      <c r="JB100" s="23"/>
      <c r="JC100" s="23"/>
      <c r="JD100" s="23"/>
      <c r="JE100" s="23"/>
      <c r="JF100" s="23"/>
      <c r="JG100" s="23"/>
      <c r="JH100" s="23"/>
      <c r="JI100" s="23"/>
      <c r="JJ100" s="23"/>
      <c r="JK100" s="23"/>
      <c r="JL100" s="23"/>
      <c r="JM100" s="23"/>
      <c r="JN100" s="23"/>
      <c r="JO100" s="23"/>
      <c r="JP100" s="23"/>
      <c r="JQ100" s="23"/>
      <c r="JR100" s="23"/>
      <c r="JS100" s="23"/>
      <c r="JT100" s="23"/>
      <c r="JU100" s="23"/>
      <c r="JV100" s="23"/>
      <c r="JW100" s="23"/>
      <c r="JX100" s="23"/>
      <c r="JY100" s="23"/>
      <c r="JZ100" s="23"/>
      <c r="KA100" s="23"/>
      <c r="KB100" s="23"/>
      <c r="KC100" s="23"/>
      <c r="KD100" s="23"/>
      <c r="KE100" s="23"/>
      <c r="KF100" s="23"/>
      <c r="KG100" s="23"/>
      <c r="KH100" s="23"/>
      <c r="KI100" s="23"/>
      <c r="KJ100" s="23"/>
      <c r="KK100" s="23"/>
      <c r="KL100" s="23"/>
      <c r="KM100" s="23"/>
      <c r="KN100" s="23"/>
      <c r="KO100" s="23"/>
      <c r="KP100" s="23"/>
      <c r="KQ100" s="23"/>
      <c r="KR100" s="23"/>
      <c r="KS100" s="23"/>
      <c r="KT100" s="23"/>
      <c r="KU100" s="23"/>
      <c r="KV100" s="23"/>
      <c r="KW100" s="23"/>
      <c r="KX100" s="23"/>
      <c r="KY100" s="23"/>
      <c r="KZ100" s="23"/>
      <c r="LA100" s="23"/>
      <c r="LB100" s="23"/>
      <c r="LC100" s="23"/>
      <c r="LD100" s="23"/>
      <c r="LE100" s="23"/>
      <c r="LF100" s="23"/>
      <c r="LG100" s="23"/>
      <c r="LH100" s="23"/>
      <c r="LI100" s="23"/>
      <c r="LJ100" s="23"/>
      <c r="LK100" s="23"/>
      <c r="LL100" s="23"/>
      <c r="LM100" s="23"/>
      <c r="LN100" s="23"/>
      <c r="LO100" s="23"/>
      <c r="LP100" s="23"/>
      <c r="LQ100" s="23"/>
      <c r="LR100" s="23"/>
      <c r="LS100" s="23"/>
      <c r="LT100" s="23"/>
      <c r="LU100" s="23"/>
      <c r="LV100" s="23"/>
      <c r="LW100" s="23"/>
      <c r="LX100" s="23"/>
      <c r="LY100" s="23"/>
      <c r="LZ100" s="23"/>
      <c r="MA100" s="23"/>
      <c r="MB100" s="23"/>
      <c r="MC100" s="23"/>
      <c r="MD100" s="23"/>
      <c r="ME100" s="23"/>
      <c r="MF100" s="23"/>
      <c r="MG100" s="23"/>
      <c r="MH100" s="23"/>
      <c r="MI100" s="23"/>
      <c r="MJ100" s="23"/>
      <c r="MK100" s="23"/>
      <c r="ML100" s="23"/>
      <c r="MM100" s="23"/>
      <c r="MN100" s="23"/>
      <c r="MO100" s="23"/>
      <c r="MP100" s="23"/>
      <c r="MQ100" s="23"/>
      <c r="MR100" s="23"/>
      <c r="MS100" s="23"/>
      <c r="MT100" s="23"/>
      <c r="MU100" s="23"/>
      <c r="MV100" s="23"/>
      <c r="MW100" s="23"/>
      <c r="MX100" s="23"/>
      <c r="MY100" s="23"/>
      <c r="MZ100" s="23"/>
      <c r="NA100" s="23"/>
      <c r="NB100" s="23"/>
      <c r="NC100" s="23"/>
      <c r="ND100" s="23"/>
      <c r="NE100" s="23"/>
      <c r="NF100" s="23"/>
      <c r="NG100" s="23"/>
      <c r="NH100" s="23"/>
      <c r="NI100" s="23"/>
      <c r="NJ100" s="23"/>
      <c r="NK100" s="23"/>
      <c r="NL100" s="23"/>
      <c r="NM100" s="23"/>
      <c r="NN100" s="23"/>
      <c r="NO100" s="23"/>
      <c r="NP100" s="23"/>
      <c r="NQ100" s="23"/>
      <c r="NR100" s="23"/>
      <c r="NS100" s="23"/>
      <c r="NT100" s="23"/>
      <c r="NU100" s="23"/>
      <c r="NV100" s="23"/>
      <c r="NW100" s="23"/>
      <c r="NX100" s="23"/>
      <c r="NY100" s="23"/>
      <c r="NZ100" s="23"/>
      <c r="OA100" s="23"/>
      <c r="OB100" s="23"/>
      <c r="OC100" s="23"/>
      <c r="OD100" s="23"/>
      <c r="OE100" s="23"/>
      <c r="OF100" s="23"/>
      <c r="OG100" s="23"/>
      <c r="OH100" s="23"/>
      <c r="OI100" s="23"/>
      <c r="OJ100" s="23"/>
      <c r="OK100" s="23"/>
      <c r="OL100" s="23"/>
      <c r="OM100" s="23"/>
      <c r="ON100" s="23"/>
      <c r="OO100" s="23"/>
      <c r="OP100" s="23"/>
      <c r="OQ100" s="23"/>
      <c r="OR100" s="23"/>
      <c r="OS100" s="23"/>
      <c r="OT100" s="23"/>
      <c r="OU100" s="23"/>
      <c r="OV100" s="23"/>
      <c r="OW100" s="23"/>
      <c r="OX100" s="23"/>
      <c r="OY100" s="23"/>
      <c r="OZ100" s="23"/>
      <c r="PA100" s="23"/>
      <c r="PB100" s="23"/>
      <c r="PC100" s="23"/>
      <c r="PD100" s="23"/>
      <c r="PE100" s="23"/>
      <c r="PF100" s="23"/>
      <c r="PG100" s="23"/>
      <c r="PH100" s="23"/>
      <c r="PI100" s="23"/>
      <c r="PJ100" s="23"/>
      <c r="PK100" s="23"/>
      <c r="PL100" s="23"/>
      <c r="PM100" s="23"/>
      <c r="PN100" s="23"/>
      <c r="PO100" s="23"/>
      <c r="PP100" s="23"/>
      <c r="PQ100" s="23"/>
      <c r="PR100" s="23"/>
      <c r="PS100" s="23"/>
      <c r="PT100" s="23"/>
      <c r="PU100" s="23"/>
      <c r="PV100" s="23"/>
      <c r="PW100" s="23"/>
      <c r="PX100" s="23"/>
      <c r="PY100" s="23"/>
      <c r="PZ100" s="23"/>
      <c r="QA100" s="23"/>
      <c r="QB100" s="23"/>
      <c r="QC100" s="23"/>
      <c r="QD100" s="23"/>
      <c r="QE100" s="23"/>
      <c r="QF100" s="23"/>
      <c r="QG100" s="23"/>
      <c r="QH100" s="23"/>
      <c r="QI100" s="23"/>
      <c r="QJ100" s="23"/>
      <c r="QK100" s="23"/>
      <c r="QL100" s="23"/>
      <c r="QM100" s="23"/>
      <c r="QN100" s="23"/>
      <c r="QO100" s="23"/>
      <c r="QP100" s="23"/>
      <c r="QQ100" s="23"/>
      <c r="QR100" s="23"/>
      <c r="QS100" s="23"/>
      <c r="QT100" s="23"/>
      <c r="QU100" s="23"/>
      <c r="QV100" s="23"/>
      <c r="QW100" s="23"/>
      <c r="QX100" s="23"/>
      <c r="QY100" s="23"/>
      <c r="QZ100" s="23"/>
      <c r="RA100" s="23"/>
      <c r="RB100" s="23"/>
      <c r="RC100" s="23"/>
      <c r="RD100" s="23"/>
      <c r="RE100" s="23"/>
      <c r="RF100" s="23"/>
      <c r="RG100" s="23"/>
      <c r="RH100" s="23"/>
      <c r="RI100" s="23"/>
      <c r="RJ100" s="23"/>
      <c r="RK100" s="23"/>
      <c r="RL100" s="23"/>
      <c r="RM100" s="23"/>
      <c r="RN100" s="23"/>
      <c r="RO100" s="23"/>
      <c r="RP100" s="23"/>
      <c r="RQ100" s="23"/>
      <c r="RR100" s="23"/>
      <c r="RS100" s="23"/>
      <c r="RT100" s="23"/>
      <c r="RU100" s="23"/>
      <c r="RV100" s="23"/>
      <c r="RW100" s="23"/>
      <c r="RX100" s="23"/>
      <c r="RY100" s="23"/>
      <c r="RZ100" s="23"/>
      <c r="SA100" s="23"/>
      <c r="SB100" s="23"/>
      <c r="SC100" s="23"/>
      <c r="SD100" s="23"/>
      <c r="SE100" s="23"/>
      <c r="SF100" s="23"/>
      <c r="SG100" s="23"/>
      <c r="SH100" s="23"/>
      <c r="SI100" s="23"/>
      <c r="SJ100" s="23"/>
      <c r="SK100" s="23"/>
      <c r="SL100" s="23"/>
      <c r="SM100" s="23"/>
      <c r="SN100" s="23"/>
      <c r="SO100" s="23"/>
      <c r="SP100" s="23"/>
      <c r="SQ100" s="23"/>
      <c r="SR100" s="23"/>
      <c r="SS100" s="23"/>
      <c r="ST100" s="23"/>
      <c r="SU100" s="23"/>
      <c r="SV100" s="23"/>
      <c r="SW100" s="23"/>
      <c r="SX100" s="23"/>
      <c r="SY100" s="23"/>
      <c r="SZ100" s="23"/>
      <c r="TA100" s="23"/>
      <c r="TB100" s="23"/>
      <c r="TC100" s="23"/>
      <c r="TD100" s="23"/>
      <c r="TE100" s="23"/>
      <c r="TF100" s="23"/>
      <c r="TG100" s="23"/>
      <c r="TH100" s="23"/>
      <c r="TI100" s="23"/>
      <c r="TJ100" s="23"/>
      <c r="TK100" s="23"/>
      <c r="TL100" s="23"/>
      <c r="TM100" s="23"/>
      <c r="TN100" s="23"/>
      <c r="TO100" s="23"/>
      <c r="TP100" s="23"/>
      <c r="TQ100" s="23"/>
      <c r="TR100" s="23"/>
      <c r="TS100" s="23"/>
      <c r="TT100" s="23"/>
      <c r="TU100" s="23"/>
      <c r="TV100" s="23"/>
      <c r="TW100" s="23"/>
      <c r="TX100" s="23"/>
      <c r="TY100" s="23"/>
      <c r="TZ100" s="23"/>
      <c r="UA100" s="23"/>
      <c r="UB100" s="23"/>
      <c r="UC100" s="23"/>
      <c r="UD100" s="23"/>
      <c r="UE100" s="23"/>
      <c r="UF100" s="23"/>
      <c r="UG100" s="23"/>
      <c r="UH100" s="23"/>
      <c r="UI100" s="23"/>
      <c r="UJ100" s="23"/>
      <c r="UK100" s="23"/>
      <c r="UL100" s="23"/>
      <c r="UM100" s="23"/>
      <c r="UN100" s="23"/>
      <c r="UO100" s="23"/>
      <c r="UP100" s="23"/>
      <c r="UQ100" s="23"/>
      <c r="UR100" s="23"/>
      <c r="US100" s="23"/>
      <c r="UT100" s="23"/>
      <c r="UU100" s="23"/>
      <c r="UV100" s="23"/>
      <c r="UW100" s="23"/>
      <c r="UX100" s="23"/>
      <c r="UY100" s="23"/>
      <c r="UZ100" s="23"/>
      <c r="VA100" s="23"/>
      <c r="VB100" s="23"/>
      <c r="VC100" s="23"/>
      <c r="VD100" s="23"/>
      <c r="VE100" s="23"/>
      <c r="VF100" s="23"/>
      <c r="VG100" s="23"/>
      <c r="VH100" s="23"/>
      <c r="VI100" s="23"/>
      <c r="VJ100" s="23"/>
      <c r="VK100" s="23"/>
      <c r="VL100" s="23"/>
      <c r="VM100" s="23"/>
      <c r="VN100" s="23"/>
      <c r="VO100" s="23"/>
      <c r="VP100" s="23"/>
      <c r="VQ100" s="23"/>
      <c r="VR100" s="23"/>
      <c r="VS100" s="23"/>
      <c r="VT100" s="23"/>
      <c r="VU100" s="23"/>
      <c r="VV100" s="23"/>
      <c r="VW100" s="23"/>
      <c r="VX100" s="23"/>
      <c r="VY100" s="23"/>
      <c r="VZ100" s="23"/>
      <c r="WA100" s="23"/>
      <c r="WB100" s="23"/>
      <c r="WC100" s="23"/>
      <c r="WD100" s="23"/>
      <c r="WE100" s="23"/>
      <c r="WF100" s="23"/>
      <c r="WG100" s="23"/>
      <c r="WH100" s="23"/>
      <c r="WI100" s="23"/>
      <c r="WJ100" s="23"/>
      <c r="WK100" s="23"/>
      <c r="WL100" s="23"/>
      <c r="WM100" s="23"/>
      <c r="WN100" s="23"/>
      <c r="WO100" s="23"/>
      <c r="WP100" s="23"/>
      <c r="WQ100" s="23"/>
      <c r="WR100" s="23"/>
      <c r="WS100" s="23"/>
      <c r="WT100" s="23"/>
      <c r="WU100" s="23"/>
      <c r="WV100" s="23"/>
      <c r="WW100" s="23"/>
      <c r="WX100" s="23"/>
      <c r="WY100" s="23"/>
      <c r="WZ100" s="23"/>
      <c r="XA100" s="23"/>
      <c r="XB100" s="23"/>
      <c r="XC100" s="23"/>
      <c r="XD100" s="23"/>
      <c r="XE100" s="23"/>
      <c r="XF100" s="23"/>
      <c r="XG100" s="23"/>
      <c r="XH100" s="23"/>
      <c r="XI100" s="23"/>
      <c r="XJ100" s="23"/>
      <c r="XK100" s="23"/>
      <c r="XL100" s="23"/>
      <c r="XM100" s="23"/>
      <c r="XN100" s="23"/>
      <c r="XO100" s="23"/>
      <c r="XP100" s="23"/>
      <c r="XQ100" s="23"/>
      <c r="XR100" s="23"/>
      <c r="XS100" s="23"/>
      <c r="XT100" s="23"/>
      <c r="XU100" s="23"/>
      <c r="XV100" s="23"/>
      <c r="XW100" s="23"/>
      <c r="XX100" s="23"/>
      <c r="XY100" s="23"/>
      <c r="XZ100" s="23"/>
      <c r="YA100" s="23"/>
      <c r="YB100" s="23"/>
      <c r="YC100" s="23"/>
      <c r="YD100" s="23"/>
      <c r="YE100" s="23"/>
      <c r="YF100" s="23"/>
      <c r="YG100" s="23"/>
      <c r="YH100" s="23"/>
      <c r="YI100" s="23"/>
      <c r="YJ100" s="23"/>
      <c r="YK100" s="23"/>
      <c r="YL100" s="23"/>
      <c r="YM100" s="23"/>
      <c r="YN100" s="23"/>
      <c r="YO100" s="23"/>
      <c r="YP100" s="23"/>
      <c r="YQ100" s="23"/>
      <c r="YR100" s="23"/>
      <c r="YS100" s="23"/>
      <c r="YT100" s="23"/>
      <c r="YU100" s="23"/>
      <c r="YV100" s="23"/>
      <c r="YW100" s="23"/>
      <c r="YX100" s="23"/>
      <c r="YY100" s="23"/>
      <c r="YZ100" s="23"/>
      <c r="ZA100" s="23"/>
      <c r="ZB100" s="23"/>
      <c r="ZC100" s="23"/>
      <c r="ZD100" s="23"/>
      <c r="ZE100" s="23"/>
      <c r="ZF100" s="23"/>
      <c r="ZG100" s="23"/>
      <c r="ZH100" s="23"/>
      <c r="ZI100" s="23"/>
      <c r="ZJ100" s="23"/>
      <c r="ZK100" s="23"/>
      <c r="ZL100" s="23"/>
      <c r="ZM100" s="23"/>
      <c r="ZN100" s="23"/>
      <c r="ZO100" s="23"/>
      <c r="ZP100" s="23"/>
      <c r="ZQ100" s="23"/>
      <c r="ZR100" s="23"/>
      <c r="ZS100" s="23"/>
      <c r="ZT100" s="23"/>
      <c r="ZU100" s="23"/>
      <c r="ZV100" s="23"/>
      <c r="ZW100" s="23"/>
      <c r="ZX100" s="23"/>
      <c r="ZY100" s="23"/>
      <c r="ZZ100" s="23"/>
      <c r="AAA100" s="23"/>
      <c r="AAB100" s="23"/>
      <c r="AAC100" s="23"/>
      <c r="AAD100" s="23"/>
      <c r="AAE100" s="23"/>
      <c r="AAF100" s="23"/>
      <c r="AAG100" s="23"/>
      <c r="AAH100" s="23"/>
      <c r="AAI100" s="23"/>
      <c r="AAJ100" s="23"/>
      <c r="AAK100" s="23"/>
      <c r="AAL100" s="23"/>
      <c r="AAM100" s="23"/>
      <c r="AAN100" s="23"/>
      <c r="AAO100" s="23"/>
      <c r="AAP100" s="23"/>
      <c r="AAQ100" s="23"/>
      <c r="AAR100" s="23"/>
      <c r="AAS100" s="23"/>
      <c r="AAT100" s="23"/>
      <c r="AAU100" s="23"/>
      <c r="AAV100" s="23"/>
      <c r="AAW100" s="23"/>
      <c r="AAX100" s="23"/>
      <c r="AAY100" s="23"/>
      <c r="AAZ100" s="23"/>
      <c r="ABA100" s="23"/>
      <c r="ABB100" s="23"/>
      <c r="ABC100" s="23"/>
      <c r="ABD100" s="23"/>
      <c r="ABE100" s="23"/>
      <c r="ABF100" s="23"/>
      <c r="ABG100" s="23"/>
      <c r="ABH100" s="23"/>
      <c r="ABI100" s="23"/>
      <c r="ABJ100" s="23"/>
      <c r="ABK100" s="23"/>
      <c r="ABL100" s="23"/>
      <c r="ABM100" s="23"/>
      <c r="ABN100" s="23"/>
      <c r="ABO100" s="23"/>
      <c r="ABP100" s="23"/>
      <c r="ABQ100" s="23"/>
      <c r="ABR100" s="23"/>
      <c r="ABS100" s="23"/>
      <c r="ABT100" s="23"/>
      <c r="ABU100" s="23"/>
      <c r="ABV100" s="23"/>
      <c r="ABW100" s="23"/>
      <c r="ABX100" s="23"/>
      <c r="ABY100" s="23"/>
      <c r="ABZ100" s="23"/>
      <c r="ACA100" s="23"/>
      <c r="ACB100" s="23"/>
      <c r="ACC100" s="23"/>
      <c r="ACD100" s="23"/>
      <c r="ACE100" s="23"/>
      <c r="ACF100" s="23"/>
      <c r="ACG100" s="23"/>
      <c r="ACH100" s="23"/>
      <c r="ACI100" s="23"/>
      <c r="ACJ100" s="23"/>
      <c r="ACK100" s="23"/>
      <c r="ACL100" s="23"/>
      <c r="ACM100" s="23"/>
      <c r="ACN100" s="23"/>
      <c r="ACO100" s="23"/>
      <c r="ACP100" s="23"/>
      <c r="ACQ100" s="23"/>
      <c r="ACR100" s="23"/>
      <c r="ACS100" s="23"/>
      <c r="ACT100" s="23"/>
      <c r="ACU100" s="23"/>
      <c r="ACV100" s="23"/>
      <c r="ACW100" s="23"/>
      <c r="ACX100" s="23"/>
      <c r="ACY100" s="23"/>
      <c r="ACZ100" s="23"/>
      <c r="ADA100" s="23"/>
      <c r="ADB100" s="23"/>
      <c r="ADC100" s="23"/>
      <c r="ADD100" s="23"/>
      <c r="ADE100" s="23"/>
      <c r="ADF100" s="23"/>
      <c r="ADG100" s="23"/>
      <c r="ADH100" s="23"/>
      <c r="ADI100" s="23"/>
      <c r="ADJ100" s="23"/>
      <c r="ADK100" s="23"/>
      <c r="ADL100" s="23"/>
      <c r="ADM100" s="23"/>
      <c r="ADN100" s="23"/>
      <c r="ADO100" s="23"/>
      <c r="ADP100" s="23"/>
      <c r="ADQ100" s="23"/>
      <c r="ADR100" s="23"/>
      <c r="ADS100" s="23"/>
      <c r="ADT100" s="23"/>
      <c r="ADU100" s="23"/>
      <c r="ADV100" s="23"/>
      <c r="ADW100" s="23"/>
      <c r="ADX100" s="23"/>
      <c r="ADY100" s="23"/>
      <c r="ADZ100" s="23"/>
      <c r="AEA100" s="23"/>
      <c r="AEB100" s="23"/>
      <c r="AEC100" s="23"/>
      <c r="AED100" s="23"/>
      <c r="AEE100" s="23"/>
      <c r="AEF100" s="23"/>
      <c r="AEG100" s="23"/>
      <c r="AEH100" s="23"/>
      <c r="AEI100" s="23"/>
      <c r="AEJ100" s="23"/>
      <c r="AEK100" s="23"/>
      <c r="AEL100" s="23"/>
      <c r="AEM100" s="23"/>
      <c r="AEN100" s="23"/>
      <c r="AEO100" s="23"/>
      <c r="AEP100" s="23"/>
      <c r="AEQ100" s="23"/>
      <c r="AER100" s="23"/>
      <c r="AES100" s="23"/>
      <c r="AET100" s="23"/>
      <c r="AEU100" s="23"/>
      <c r="AEV100" s="23"/>
      <c r="AEW100" s="23"/>
      <c r="AEX100" s="23"/>
      <c r="AEY100" s="23"/>
      <c r="AEZ100" s="23"/>
      <c r="AFA100" s="23"/>
      <c r="AFB100" s="23"/>
      <c r="AFC100" s="23"/>
      <c r="AFD100" s="23"/>
      <c r="AFE100" s="23"/>
      <c r="AFF100" s="23"/>
      <c r="AFG100" s="23"/>
      <c r="AFH100" s="23"/>
      <c r="AFI100" s="23"/>
      <c r="AFJ100" s="23"/>
      <c r="AFK100" s="23"/>
      <c r="AFL100" s="23"/>
      <c r="AFM100" s="23"/>
      <c r="AFN100" s="23"/>
      <c r="AFO100" s="23"/>
      <c r="AFP100" s="23"/>
      <c r="AFQ100" s="23"/>
      <c r="AFR100" s="23"/>
      <c r="AFS100" s="23"/>
      <c r="AFT100" s="23"/>
      <c r="AFU100" s="23"/>
      <c r="AFV100" s="23"/>
      <c r="AFW100" s="23"/>
      <c r="AFX100" s="23"/>
      <c r="AFY100" s="23"/>
      <c r="AFZ100" s="23"/>
      <c r="AGA100" s="23"/>
      <c r="AGB100" s="23"/>
      <c r="AGC100" s="23"/>
      <c r="AGD100" s="23"/>
      <c r="AGE100" s="23"/>
      <c r="AGF100" s="23"/>
      <c r="AGG100" s="23"/>
      <c r="AGH100" s="23"/>
      <c r="AGI100" s="23"/>
      <c r="AGJ100" s="23"/>
      <c r="AGK100" s="23"/>
      <c r="AGL100" s="23"/>
      <c r="AGM100" s="23"/>
      <c r="AGN100" s="23"/>
      <c r="AGO100" s="23"/>
      <c r="AGP100" s="23"/>
      <c r="AGQ100" s="23"/>
      <c r="AGR100" s="23"/>
      <c r="AGS100" s="23"/>
      <c r="AGT100" s="23"/>
      <c r="AGU100" s="23"/>
      <c r="AGV100" s="23"/>
      <c r="AGW100" s="23"/>
      <c r="AGX100" s="23"/>
      <c r="AGY100" s="23"/>
      <c r="AGZ100" s="23"/>
      <c r="AHA100" s="23"/>
      <c r="AHB100" s="23"/>
      <c r="AHC100" s="23"/>
      <c r="AHD100" s="23"/>
      <c r="AHE100" s="23"/>
      <c r="AHF100" s="23"/>
      <c r="AHG100" s="23"/>
      <c r="AHH100" s="23"/>
      <c r="AHI100" s="23"/>
      <c r="AHJ100" s="23"/>
      <c r="AHK100" s="23"/>
      <c r="AHL100" s="23"/>
      <c r="AHM100" s="23"/>
      <c r="AHN100" s="23"/>
      <c r="AHO100" s="23"/>
      <c r="AHP100" s="23"/>
      <c r="AHQ100" s="23"/>
      <c r="AHR100" s="23"/>
      <c r="AHS100" s="23"/>
      <c r="AHT100" s="23"/>
      <c r="AHU100" s="23"/>
      <c r="AHV100" s="23"/>
      <c r="AHW100" s="23"/>
      <c r="AHX100" s="23"/>
      <c r="AHY100" s="23"/>
      <c r="AHZ100" s="23"/>
      <c r="AIA100" s="23"/>
      <c r="AIB100" s="23"/>
      <c r="AIC100" s="23"/>
      <c r="AID100" s="23"/>
      <c r="AIE100" s="23"/>
      <c r="AIF100" s="23"/>
      <c r="AIG100" s="23"/>
      <c r="AIH100" s="23"/>
      <c r="AII100" s="23"/>
      <c r="AIJ100" s="23"/>
      <c r="AIK100" s="23"/>
      <c r="AIL100" s="23"/>
      <c r="AIM100" s="23"/>
      <c r="AIN100" s="23"/>
      <c r="AIO100" s="23"/>
      <c r="AIP100" s="23"/>
      <c r="AIQ100" s="23"/>
      <c r="AIR100" s="23"/>
      <c r="AIS100" s="23"/>
      <c r="AIT100" s="23"/>
      <c r="AIU100" s="23"/>
      <c r="AIV100" s="23"/>
      <c r="AIW100" s="23"/>
      <c r="AIX100" s="23"/>
      <c r="AIY100" s="23"/>
      <c r="AIZ100" s="23"/>
      <c r="AJA100" s="23"/>
      <c r="AJB100" s="23"/>
      <c r="AJC100" s="23"/>
      <c r="AJD100" s="23"/>
      <c r="AJE100" s="23"/>
      <c r="AJF100" s="23"/>
      <c r="AJG100" s="23"/>
      <c r="AJH100" s="23"/>
      <c r="AJI100" s="23"/>
      <c r="AJJ100" s="23"/>
      <c r="AJK100" s="23"/>
      <c r="AJL100" s="23"/>
      <c r="AJM100" s="23"/>
      <c r="AJN100" s="23"/>
      <c r="AJO100" s="23"/>
      <c r="AJP100" s="23"/>
      <c r="AJQ100" s="23"/>
      <c r="AJR100" s="23"/>
      <c r="AJS100" s="23"/>
      <c r="AJT100" s="23"/>
      <c r="AJU100" s="23"/>
      <c r="AJV100" s="23"/>
      <c r="AJW100" s="23"/>
      <c r="AJX100" s="23"/>
      <c r="AJY100" s="23"/>
      <c r="AJZ100" s="23"/>
      <c r="AKA100" s="23"/>
      <c r="AKB100" s="23"/>
      <c r="AKC100" s="23"/>
      <c r="AKD100" s="23"/>
      <c r="AKE100" s="23"/>
      <c r="AKF100" s="23"/>
      <c r="AKG100" s="23"/>
      <c r="AKH100" s="23"/>
      <c r="AKI100" s="23"/>
      <c r="AKJ100" s="23"/>
      <c r="AKK100" s="23"/>
      <c r="AKL100" s="23"/>
      <c r="AKM100" s="23"/>
      <c r="AKN100" s="23"/>
      <c r="AKO100" s="23"/>
      <c r="AKP100" s="23"/>
      <c r="AKQ100" s="23"/>
      <c r="AKR100" s="23"/>
      <c r="AKS100" s="23"/>
      <c r="AKT100" s="23"/>
      <c r="AKU100" s="23"/>
      <c r="AKV100" s="23"/>
      <c r="AKW100" s="23"/>
      <c r="AKX100" s="23"/>
      <c r="AKY100" s="23"/>
      <c r="AKZ100" s="23"/>
      <c r="ALA100" s="23"/>
      <c r="ALB100" s="23"/>
      <c r="ALC100" s="23"/>
      <c r="ALD100" s="23"/>
      <c r="ALE100" s="23"/>
      <c r="ALF100" s="23"/>
      <c r="ALG100" s="23"/>
      <c r="ALH100" s="23"/>
      <c r="ALI100" s="23"/>
      <c r="ALJ100" s="23"/>
      <c r="ALK100" s="23"/>
      <c r="ALL100" s="23"/>
      <c r="ALM100" s="23"/>
      <c r="ALN100" s="23"/>
      <c r="ALO100" s="23"/>
      <c r="ALP100" s="23"/>
      <c r="ALQ100" s="23"/>
      <c r="ALR100" s="23"/>
      <c r="ALS100" s="23"/>
      <c r="ALT100" s="23"/>
      <c r="ALU100" s="23"/>
      <c r="ALV100" s="23"/>
      <c r="ALW100" s="23"/>
      <c r="ALX100" s="23"/>
      <c r="ALY100" s="23"/>
      <c r="ALZ100" s="23"/>
      <c r="AMA100" s="23"/>
      <c r="AMB100" s="23"/>
      <c r="AMC100" s="23"/>
      <c r="AMD100" s="23"/>
      <c r="AME100" s="23"/>
      <c r="AMF100" s="23"/>
      <c r="AMG100" s="23"/>
      <c r="AMH100" s="23"/>
      <c r="AMI100" s="23"/>
    </row>
    <row r="101" spans="1:1023" s="24" customFormat="1" ht="29.25" customHeight="1">
      <c r="A101" s="90"/>
      <c r="B101" s="47" t="s">
        <v>117</v>
      </c>
      <c r="C101" s="40" t="s">
        <v>118</v>
      </c>
      <c r="D101" s="40"/>
      <c r="E101" s="40"/>
      <c r="F101" s="40"/>
      <c r="G101" s="108">
        <f>G102+G103</f>
        <v>4.7</v>
      </c>
      <c r="H101" s="108">
        <f>H102+H103</f>
        <v>4.7</v>
      </c>
      <c r="I101" s="108">
        <f>I102+I103</f>
        <v>4.7</v>
      </c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  <c r="IP101" s="23"/>
      <c r="IQ101" s="23"/>
      <c r="IR101" s="23"/>
      <c r="IS101" s="23"/>
      <c r="IT101" s="23"/>
      <c r="IU101" s="23"/>
      <c r="IV101" s="23"/>
      <c r="IW101" s="23"/>
      <c r="IX101" s="23"/>
      <c r="IY101" s="23"/>
      <c r="IZ101" s="23"/>
      <c r="JA101" s="23"/>
      <c r="JB101" s="23"/>
      <c r="JC101" s="23"/>
      <c r="JD101" s="23"/>
      <c r="JE101" s="23"/>
      <c r="JF101" s="23"/>
      <c r="JG101" s="23"/>
      <c r="JH101" s="23"/>
      <c r="JI101" s="23"/>
      <c r="JJ101" s="23"/>
      <c r="JK101" s="23"/>
      <c r="JL101" s="23"/>
      <c r="JM101" s="23"/>
      <c r="JN101" s="23"/>
      <c r="JO101" s="23"/>
      <c r="JP101" s="23"/>
      <c r="JQ101" s="23"/>
      <c r="JR101" s="23"/>
      <c r="JS101" s="23"/>
      <c r="JT101" s="23"/>
      <c r="JU101" s="23"/>
      <c r="JV101" s="23"/>
      <c r="JW101" s="23"/>
      <c r="JX101" s="23"/>
      <c r="JY101" s="23"/>
      <c r="JZ101" s="23"/>
      <c r="KA101" s="23"/>
      <c r="KB101" s="23"/>
      <c r="KC101" s="23"/>
      <c r="KD101" s="23"/>
      <c r="KE101" s="23"/>
      <c r="KF101" s="23"/>
      <c r="KG101" s="23"/>
      <c r="KH101" s="23"/>
      <c r="KI101" s="23"/>
      <c r="KJ101" s="23"/>
      <c r="KK101" s="23"/>
      <c r="KL101" s="23"/>
      <c r="KM101" s="23"/>
      <c r="KN101" s="23"/>
      <c r="KO101" s="23"/>
      <c r="KP101" s="23"/>
      <c r="KQ101" s="23"/>
      <c r="KR101" s="23"/>
      <c r="KS101" s="23"/>
      <c r="KT101" s="23"/>
      <c r="KU101" s="23"/>
      <c r="KV101" s="23"/>
      <c r="KW101" s="23"/>
      <c r="KX101" s="23"/>
      <c r="KY101" s="23"/>
      <c r="KZ101" s="23"/>
      <c r="LA101" s="23"/>
      <c r="LB101" s="23"/>
      <c r="LC101" s="23"/>
      <c r="LD101" s="23"/>
      <c r="LE101" s="23"/>
      <c r="LF101" s="23"/>
      <c r="LG101" s="23"/>
      <c r="LH101" s="23"/>
      <c r="LI101" s="23"/>
      <c r="LJ101" s="23"/>
      <c r="LK101" s="23"/>
      <c r="LL101" s="23"/>
      <c r="LM101" s="23"/>
      <c r="LN101" s="23"/>
      <c r="LO101" s="23"/>
      <c r="LP101" s="23"/>
      <c r="LQ101" s="23"/>
      <c r="LR101" s="23"/>
      <c r="LS101" s="23"/>
      <c r="LT101" s="23"/>
      <c r="LU101" s="23"/>
      <c r="LV101" s="23"/>
      <c r="LW101" s="23"/>
      <c r="LX101" s="23"/>
      <c r="LY101" s="23"/>
      <c r="LZ101" s="23"/>
      <c r="MA101" s="23"/>
      <c r="MB101" s="23"/>
      <c r="MC101" s="23"/>
      <c r="MD101" s="23"/>
      <c r="ME101" s="23"/>
      <c r="MF101" s="23"/>
      <c r="MG101" s="23"/>
      <c r="MH101" s="23"/>
      <c r="MI101" s="23"/>
      <c r="MJ101" s="23"/>
      <c r="MK101" s="23"/>
      <c r="ML101" s="23"/>
      <c r="MM101" s="23"/>
      <c r="MN101" s="23"/>
      <c r="MO101" s="23"/>
      <c r="MP101" s="23"/>
      <c r="MQ101" s="23"/>
      <c r="MR101" s="23"/>
      <c r="MS101" s="23"/>
      <c r="MT101" s="23"/>
      <c r="MU101" s="23"/>
      <c r="MV101" s="23"/>
      <c r="MW101" s="23"/>
      <c r="MX101" s="23"/>
      <c r="MY101" s="23"/>
      <c r="MZ101" s="23"/>
      <c r="NA101" s="23"/>
      <c r="NB101" s="23"/>
      <c r="NC101" s="23"/>
      <c r="ND101" s="23"/>
      <c r="NE101" s="23"/>
      <c r="NF101" s="23"/>
      <c r="NG101" s="23"/>
      <c r="NH101" s="23"/>
      <c r="NI101" s="23"/>
      <c r="NJ101" s="23"/>
      <c r="NK101" s="23"/>
      <c r="NL101" s="23"/>
      <c r="NM101" s="23"/>
      <c r="NN101" s="23"/>
      <c r="NO101" s="23"/>
      <c r="NP101" s="23"/>
      <c r="NQ101" s="23"/>
      <c r="NR101" s="23"/>
      <c r="NS101" s="23"/>
      <c r="NT101" s="23"/>
      <c r="NU101" s="23"/>
      <c r="NV101" s="23"/>
      <c r="NW101" s="23"/>
      <c r="NX101" s="23"/>
      <c r="NY101" s="23"/>
      <c r="NZ101" s="23"/>
      <c r="OA101" s="23"/>
      <c r="OB101" s="23"/>
      <c r="OC101" s="23"/>
      <c r="OD101" s="23"/>
      <c r="OE101" s="23"/>
      <c r="OF101" s="23"/>
      <c r="OG101" s="23"/>
      <c r="OH101" s="23"/>
      <c r="OI101" s="23"/>
      <c r="OJ101" s="23"/>
      <c r="OK101" s="23"/>
      <c r="OL101" s="23"/>
      <c r="OM101" s="23"/>
      <c r="ON101" s="23"/>
      <c r="OO101" s="23"/>
      <c r="OP101" s="23"/>
      <c r="OQ101" s="23"/>
      <c r="OR101" s="23"/>
      <c r="OS101" s="23"/>
      <c r="OT101" s="23"/>
      <c r="OU101" s="23"/>
      <c r="OV101" s="23"/>
      <c r="OW101" s="23"/>
      <c r="OX101" s="23"/>
      <c r="OY101" s="23"/>
      <c r="OZ101" s="23"/>
      <c r="PA101" s="23"/>
      <c r="PB101" s="23"/>
      <c r="PC101" s="23"/>
      <c r="PD101" s="23"/>
      <c r="PE101" s="23"/>
      <c r="PF101" s="23"/>
      <c r="PG101" s="23"/>
      <c r="PH101" s="23"/>
      <c r="PI101" s="23"/>
      <c r="PJ101" s="23"/>
      <c r="PK101" s="23"/>
      <c r="PL101" s="23"/>
      <c r="PM101" s="23"/>
      <c r="PN101" s="23"/>
      <c r="PO101" s="23"/>
      <c r="PP101" s="23"/>
      <c r="PQ101" s="23"/>
      <c r="PR101" s="23"/>
      <c r="PS101" s="23"/>
      <c r="PT101" s="23"/>
      <c r="PU101" s="23"/>
      <c r="PV101" s="23"/>
      <c r="PW101" s="23"/>
      <c r="PX101" s="23"/>
      <c r="PY101" s="23"/>
      <c r="PZ101" s="23"/>
      <c r="QA101" s="23"/>
      <c r="QB101" s="23"/>
      <c r="QC101" s="23"/>
      <c r="QD101" s="23"/>
      <c r="QE101" s="23"/>
      <c r="QF101" s="23"/>
      <c r="QG101" s="23"/>
      <c r="QH101" s="23"/>
      <c r="QI101" s="23"/>
      <c r="QJ101" s="23"/>
      <c r="QK101" s="23"/>
      <c r="QL101" s="23"/>
      <c r="QM101" s="23"/>
      <c r="QN101" s="23"/>
      <c r="QO101" s="23"/>
      <c r="QP101" s="23"/>
      <c r="QQ101" s="23"/>
      <c r="QR101" s="23"/>
      <c r="QS101" s="23"/>
      <c r="QT101" s="23"/>
      <c r="QU101" s="23"/>
      <c r="QV101" s="23"/>
      <c r="QW101" s="23"/>
      <c r="QX101" s="23"/>
      <c r="QY101" s="23"/>
      <c r="QZ101" s="23"/>
      <c r="RA101" s="23"/>
      <c r="RB101" s="23"/>
      <c r="RC101" s="23"/>
      <c r="RD101" s="23"/>
      <c r="RE101" s="23"/>
      <c r="RF101" s="23"/>
      <c r="RG101" s="23"/>
      <c r="RH101" s="23"/>
      <c r="RI101" s="23"/>
      <c r="RJ101" s="23"/>
      <c r="RK101" s="23"/>
      <c r="RL101" s="23"/>
      <c r="RM101" s="23"/>
      <c r="RN101" s="23"/>
      <c r="RO101" s="23"/>
      <c r="RP101" s="23"/>
      <c r="RQ101" s="23"/>
      <c r="RR101" s="23"/>
      <c r="RS101" s="23"/>
      <c r="RT101" s="23"/>
      <c r="RU101" s="23"/>
      <c r="RV101" s="23"/>
      <c r="RW101" s="23"/>
      <c r="RX101" s="23"/>
      <c r="RY101" s="23"/>
      <c r="RZ101" s="23"/>
      <c r="SA101" s="23"/>
      <c r="SB101" s="23"/>
      <c r="SC101" s="23"/>
      <c r="SD101" s="23"/>
      <c r="SE101" s="23"/>
      <c r="SF101" s="23"/>
      <c r="SG101" s="23"/>
      <c r="SH101" s="23"/>
      <c r="SI101" s="23"/>
      <c r="SJ101" s="23"/>
      <c r="SK101" s="23"/>
      <c r="SL101" s="23"/>
      <c r="SM101" s="23"/>
      <c r="SN101" s="23"/>
      <c r="SO101" s="23"/>
      <c r="SP101" s="23"/>
      <c r="SQ101" s="23"/>
      <c r="SR101" s="23"/>
      <c r="SS101" s="23"/>
      <c r="ST101" s="23"/>
      <c r="SU101" s="23"/>
      <c r="SV101" s="23"/>
      <c r="SW101" s="23"/>
      <c r="SX101" s="23"/>
      <c r="SY101" s="23"/>
      <c r="SZ101" s="23"/>
      <c r="TA101" s="23"/>
      <c r="TB101" s="23"/>
      <c r="TC101" s="23"/>
      <c r="TD101" s="23"/>
      <c r="TE101" s="23"/>
      <c r="TF101" s="23"/>
      <c r="TG101" s="23"/>
      <c r="TH101" s="23"/>
      <c r="TI101" s="23"/>
      <c r="TJ101" s="23"/>
      <c r="TK101" s="23"/>
      <c r="TL101" s="23"/>
      <c r="TM101" s="23"/>
      <c r="TN101" s="23"/>
      <c r="TO101" s="23"/>
      <c r="TP101" s="23"/>
      <c r="TQ101" s="23"/>
      <c r="TR101" s="23"/>
      <c r="TS101" s="23"/>
      <c r="TT101" s="23"/>
      <c r="TU101" s="23"/>
      <c r="TV101" s="23"/>
      <c r="TW101" s="23"/>
      <c r="TX101" s="23"/>
      <c r="TY101" s="23"/>
      <c r="TZ101" s="23"/>
      <c r="UA101" s="23"/>
      <c r="UB101" s="23"/>
      <c r="UC101" s="23"/>
      <c r="UD101" s="23"/>
      <c r="UE101" s="23"/>
      <c r="UF101" s="23"/>
      <c r="UG101" s="23"/>
      <c r="UH101" s="23"/>
      <c r="UI101" s="23"/>
      <c r="UJ101" s="23"/>
      <c r="UK101" s="23"/>
      <c r="UL101" s="23"/>
      <c r="UM101" s="23"/>
      <c r="UN101" s="23"/>
      <c r="UO101" s="23"/>
      <c r="UP101" s="23"/>
      <c r="UQ101" s="23"/>
      <c r="UR101" s="23"/>
      <c r="US101" s="23"/>
      <c r="UT101" s="23"/>
      <c r="UU101" s="23"/>
      <c r="UV101" s="23"/>
      <c r="UW101" s="23"/>
      <c r="UX101" s="23"/>
      <c r="UY101" s="23"/>
      <c r="UZ101" s="23"/>
      <c r="VA101" s="23"/>
      <c r="VB101" s="23"/>
      <c r="VC101" s="23"/>
      <c r="VD101" s="23"/>
      <c r="VE101" s="23"/>
      <c r="VF101" s="23"/>
      <c r="VG101" s="23"/>
      <c r="VH101" s="23"/>
      <c r="VI101" s="23"/>
      <c r="VJ101" s="23"/>
      <c r="VK101" s="23"/>
      <c r="VL101" s="23"/>
      <c r="VM101" s="23"/>
      <c r="VN101" s="23"/>
      <c r="VO101" s="23"/>
      <c r="VP101" s="23"/>
      <c r="VQ101" s="23"/>
      <c r="VR101" s="23"/>
      <c r="VS101" s="23"/>
      <c r="VT101" s="23"/>
      <c r="VU101" s="23"/>
      <c r="VV101" s="23"/>
      <c r="VW101" s="23"/>
      <c r="VX101" s="23"/>
      <c r="VY101" s="23"/>
      <c r="VZ101" s="23"/>
      <c r="WA101" s="23"/>
      <c r="WB101" s="23"/>
      <c r="WC101" s="23"/>
      <c r="WD101" s="23"/>
      <c r="WE101" s="23"/>
      <c r="WF101" s="23"/>
      <c r="WG101" s="23"/>
      <c r="WH101" s="23"/>
      <c r="WI101" s="23"/>
      <c r="WJ101" s="23"/>
      <c r="WK101" s="23"/>
      <c r="WL101" s="23"/>
      <c r="WM101" s="23"/>
      <c r="WN101" s="23"/>
      <c r="WO101" s="23"/>
      <c r="WP101" s="23"/>
      <c r="WQ101" s="23"/>
      <c r="WR101" s="23"/>
      <c r="WS101" s="23"/>
      <c r="WT101" s="23"/>
      <c r="WU101" s="23"/>
      <c r="WV101" s="23"/>
      <c r="WW101" s="23"/>
      <c r="WX101" s="23"/>
      <c r="WY101" s="23"/>
      <c r="WZ101" s="23"/>
      <c r="XA101" s="23"/>
      <c r="XB101" s="23"/>
      <c r="XC101" s="23"/>
      <c r="XD101" s="23"/>
      <c r="XE101" s="23"/>
      <c r="XF101" s="23"/>
      <c r="XG101" s="23"/>
      <c r="XH101" s="23"/>
      <c r="XI101" s="23"/>
      <c r="XJ101" s="23"/>
      <c r="XK101" s="23"/>
      <c r="XL101" s="23"/>
      <c r="XM101" s="23"/>
      <c r="XN101" s="23"/>
      <c r="XO101" s="23"/>
      <c r="XP101" s="23"/>
      <c r="XQ101" s="23"/>
      <c r="XR101" s="23"/>
      <c r="XS101" s="23"/>
      <c r="XT101" s="23"/>
      <c r="XU101" s="23"/>
      <c r="XV101" s="23"/>
      <c r="XW101" s="23"/>
      <c r="XX101" s="23"/>
      <c r="XY101" s="23"/>
      <c r="XZ101" s="23"/>
      <c r="YA101" s="23"/>
      <c r="YB101" s="23"/>
      <c r="YC101" s="23"/>
      <c r="YD101" s="23"/>
      <c r="YE101" s="23"/>
      <c r="YF101" s="23"/>
      <c r="YG101" s="23"/>
      <c r="YH101" s="23"/>
      <c r="YI101" s="23"/>
      <c r="YJ101" s="23"/>
      <c r="YK101" s="23"/>
      <c r="YL101" s="23"/>
      <c r="YM101" s="23"/>
      <c r="YN101" s="23"/>
      <c r="YO101" s="23"/>
      <c r="YP101" s="23"/>
      <c r="YQ101" s="23"/>
      <c r="YR101" s="23"/>
      <c r="YS101" s="23"/>
      <c r="YT101" s="23"/>
      <c r="YU101" s="23"/>
      <c r="YV101" s="23"/>
      <c r="YW101" s="23"/>
      <c r="YX101" s="23"/>
      <c r="YY101" s="23"/>
      <c r="YZ101" s="23"/>
      <c r="ZA101" s="23"/>
      <c r="ZB101" s="23"/>
      <c r="ZC101" s="23"/>
      <c r="ZD101" s="23"/>
      <c r="ZE101" s="23"/>
      <c r="ZF101" s="23"/>
      <c r="ZG101" s="23"/>
      <c r="ZH101" s="23"/>
      <c r="ZI101" s="23"/>
      <c r="ZJ101" s="23"/>
      <c r="ZK101" s="23"/>
      <c r="ZL101" s="23"/>
      <c r="ZM101" s="23"/>
      <c r="ZN101" s="23"/>
      <c r="ZO101" s="23"/>
      <c r="ZP101" s="23"/>
      <c r="ZQ101" s="23"/>
      <c r="ZR101" s="23"/>
      <c r="ZS101" s="23"/>
      <c r="ZT101" s="23"/>
      <c r="ZU101" s="23"/>
      <c r="ZV101" s="23"/>
      <c r="ZW101" s="23"/>
      <c r="ZX101" s="23"/>
      <c r="ZY101" s="23"/>
      <c r="ZZ101" s="23"/>
      <c r="AAA101" s="23"/>
      <c r="AAB101" s="23"/>
      <c r="AAC101" s="23"/>
      <c r="AAD101" s="23"/>
      <c r="AAE101" s="23"/>
      <c r="AAF101" s="23"/>
      <c r="AAG101" s="23"/>
      <c r="AAH101" s="23"/>
      <c r="AAI101" s="23"/>
      <c r="AAJ101" s="23"/>
      <c r="AAK101" s="23"/>
      <c r="AAL101" s="23"/>
      <c r="AAM101" s="23"/>
      <c r="AAN101" s="23"/>
      <c r="AAO101" s="23"/>
      <c r="AAP101" s="23"/>
      <c r="AAQ101" s="23"/>
      <c r="AAR101" s="23"/>
      <c r="AAS101" s="23"/>
      <c r="AAT101" s="23"/>
      <c r="AAU101" s="23"/>
      <c r="AAV101" s="23"/>
      <c r="AAW101" s="23"/>
      <c r="AAX101" s="23"/>
      <c r="AAY101" s="23"/>
      <c r="AAZ101" s="23"/>
      <c r="ABA101" s="23"/>
      <c r="ABB101" s="23"/>
      <c r="ABC101" s="23"/>
      <c r="ABD101" s="23"/>
      <c r="ABE101" s="23"/>
      <c r="ABF101" s="23"/>
      <c r="ABG101" s="23"/>
      <c r="ABH101" s="23"/>
      <c r="ABI101" s="23"/>
      <c r="ABJ101" s="23"/>
      <c r="ABK101" s="23"/>
      <c r="ABL101" s="23"/>
      <c r="ABM101" s="23"/>
      <c r="ABN101" s="23"/>
      <c r="ABO101" s="23"/>
      <c r="ABP101" s="23"/>
      <c r="ABQ101" s="23"/>
      <c r="ABR101" s="23"/>
      <c r="ABS101" s="23"/>
      <c r="ABT101" s="23"/>
      <c r="ABU101" s="23"/>
      <c r="ABV101" s="23"/>
      <c r="ABW101" s="23"/>
      <c r="ABX101" s="23"/>
      <c r="ABY101" s="23"/>
      <c r="ABZ101" s="23"/>
      <c r="ACA101" s="23"/>
      <c r="ACB101" s="23"/>
      <c r="ACC101" s="23"/>
      <c r="ACD101" s="23"/>
      <c r="ACE101" s="23"/>
      <c r="ACF101" s="23"/>
      <c r="ACG101" s="23"/>
      <c r="ACH101" s="23"/>
      <c r="ACI101" s="23"/>
      <c r="ACJ101" s="23"/>
      <c r="ACK101" s="23"/>
      <c r="ACL101" s="23"/>
      <c r="ACM101" s="23"/>
      <c r="ACN101" s="23"/>
      <c r="ACO101" s="23"/>
      <c r="ACP101" s="23"/>
      <c r="ACQ101" s="23"/>
      <c r="ACR101" s="23"/>
      <c r="ACS101" s="23"/>
      <c r="ACT101" s="23"/>
      <c r="ACU101" s="23"/>
      <c r="ACV101" s="23"/>
      <c r="ACW101" s="23"/>
      <c r="ACX101" s="23"/>
      <c r="ACY101" s="23"/>
      <c r="ACZ101" s="23"/>
      <c r="ADA101" s="23"/>
      <c r="ADB101" s="23"/>
      <c r="ADC101" s="23"/>
      <c r="ADD101" s="23"/>
      <c r="ADE101" s="23"/>
      <c r="ADF101" s="23"/>
      <c r="ADG101" s="23"/>
      <c r="ADH101" s="23"/>
      <c r="ADI101" s="23"/>
      <c r="ADJ101" s="23"/>
      <c r="ADK101" s="23"/>
      <c r="ADL101" s="23"/>
      <c r="ADM101" s="23"/>
      <c r="ADN101" s="23"/>
      <c r="ADO101" s="23"/>
      <c r="ADP101" s="23"/>
      <c r="ADQ101" s="23"/>
      <c r="ADR101" s="23"/>
      <c r="ADS101" s="23"/>
      <c r="ADT101" s="23"/>
      <c r="ADU101" s="23"/>
      <c r="ADV101" s="23"/>
      <c r="ADW101" s="23"/>
      <c r="ADX101" s="23"/>
      <c r="ADY101" s="23"/>
      <c r="ADZ101" s="23"/>
      <c r="AEA101" s="23"/>
      <c r="AEB101" s="23"/>
      <c r="AEC101" s="23"/>
      <c r="AED101" s="23"/>
      <c r="AEE101" s="23"/>
      <c r="AEF101" s="23"/>
      <c r="AEG101" s="23"/>
      <c r="AEH101" s="23"/>
      <c r="AEI101" s="23"/>
      <c r="AEJ101" s="23"/>
      <c r="AEK101" s="23"/>
      <c r="AEL101" s="23"/>
      <c r="AEM101" s="23"/>
      <c r="AEN101" s="23"/>
      <c r="AEO101" s="23"/>
      <c r="AEP101" s="23"/>
      <c r="AEQ101" s="23"/>
      <c r="AER101" s="23"/>
      <c r="AES101" s="23"/>
      <c r="AET101" s="23"/>
      <c r="AEU101" s="23"/>
      <c r="AEV101" s="23"/>
      <c r="AEW101" s="23"/>
      <c r="AEX101" s="23"/>
      <c r="AEY101" s="23"/>
      <c r="AEZ101" s="23"/>
      <c r="AFA101" s="23"/>
      <c r="AFB101" s="23"/>
      <c r="AFC101" s="23"/>
      <c r="AFD101" s="23"/>
      <c r="AFE101" s="23"/>
      <c r="AFF101" s="23"/>
      <c r="AFG101" s="23"/>
      <c r="AFH101" s="23"/>
      <c r="AFI101" s="23"/>
      <c r="AFJ101" s="23"/>
      <c r="AFK101" s="23"/>
      <c r="AFL101" s="23"/>
      <c r="AFM101" s="23"/>
      <c r="AFN101" s="23"/>
      <c r="AFO101" s="23"/>
      <c r="AFP101" s="23"/>
      <c r="AFQ101" s="23"/>
      <c r="AFR101" s="23"/>
      <c r="AFS101" s="23"/>
      <c r="AFT101" s="23"/>
      <c r="AFU101" s="23"/>
      <c r="AFV101" s="23"/>
      <c r="AFW101" s="23"/>
      <c r="AFX101" s="23"/>
      <c r="AFY101" s="23"/>
      <c r="AFZ101" s="23"/>
      <c r="AGA101" s="23"/>
      <c r="AGB101" s="23"/>
      <c r="AGC101" s="23"/>
      <c r="AGD101" s="23"/>
      <c r="AGE101" s="23"/>
      <c r="AGF101" s="23"/>
      <c r="AGG101" s="23"/>
      <c r="AGH101" s="23"/>
      <c r="AGI101" s="23"/>
      <c r="AGJ101" s="23"/>
      <c r="AGK101" s="23"/>
      <c r="AGL101" s="23"/>
      <c r="AGM101" s="23"/>
      <c r="AGN101" s="23"/>
      <c r="AGO101" s="23"/>
      <c r="AGP101" s="23"/>
      <c r="AGQ101" s="23"/>
      <c r="AGR101" s="23"/>
      <c r="AGS101" s="23"/>
      <c r="AGT101" s="23"/>
      <c r="AGU101" s="23"/>
      <c r="AGV101" s="23"/>
      <c r="AGW101" s="23"/>
      <c r="AGX101" s="23"/>
      <c r="AGY101" s="23"/>
      <c r="AGZ101" s="23"/>
      <c r="AHA101" s="23"/>
      <c r="AHB101" s="23"/>
      <c r="AHC101" s="23"/>
      <c r="AHD101" s="23"/>
      <c r="AHE101" s="23"/>
      <c r="AHF101" s="23"/>
      <c r="AHG101" s="23"/>
      <c r="AHH101" s="23"/>
      <c r="AHI101" s="23"/>
      <c r="AHJ101" s="23"/>
      <c r="AHK101" s="23"/>
      <c r="AHL101" s="23"/>
      <c r="AHM101" s="23"/>
      <c r="AHN101" s="23"/>
      <c r="AHO101" s="23"/>
      <c r="AHP101" s="23"/>
      <c r="AHQ101" s="23"/>
      <c r="AHR101" s="23"/>
      <c r="AHS101" s="23"/>
      <c r="AHT101" s="23"/>
      <c r="AHU101" s="23"/>
      <c r="AHV101" s="23"/>
      <c r="AHW101" s="23"/>
      <c r="AHX101" s="23"/>
      <c r="AHY101" s="23"/>
      <c r="AHZ101" s="23"/>
      <c r="AIA101" s="23"/>
      <c r="AIB101" s="23"/>
      <c r="AIC101" s="23"/>
      <c r="AID101" s="23"/>
      <c r="AIE101" s="23"/>
      <c r="AIF101" s="23"/>
      <c r="AIG101" s="23"/>
      <c r="AIH101" s="23"/>
      <c r="AII101" s="23"/>
      <c r="AIJ101" s="23"/>
      <c r="AIK101" s="23"/>
      <c r="AIL101" s="23"/>
      <c r="AIM101" s="23"/>
      <c r="AIN101" s="23"/>
      <c r="AIO101" s="23"/>
      <c r="AIP101" s="23"/>
      <c r="AIQ101" s="23"/>
      <c r="AIR101" s="23"/>
      <c r="AIS101" s="23"/>
      <c r="AIT101" s="23"/>
      <c r="AIU101" s="23"/>
      <c r="AIV101" s="23"/>
      <c r="AIW101" s="23"/>
      <c r="AIX101" s="23"/>
      <c r="AIY101" s="23"/>
      <c r="AIZ101" s="23"/>
      <c r="AJA101" s="23"/>
      <c r="AJB101" s="23"/>
      <c r="AJC101" s="23"/>
      <c r="AJD101" s="23"/>
      <c r="AJE101" s="23"/>
      <c r="AJF101" s="23"/>
      <c r="AJG101" s="23"/>
      <c r="AJH101" s="23"/>
      <c r="AJI101" s="23"/>
      <c r="AJJ101" s="23"/>
      <c r="AJK101" s="23"/>
      <c r="AJL101" s="23"/>
      <c r="AJM101" s="23"/>
      <c r="AJN101" s="23"/>
      <c r="AJO101" s="23"/>
      <c r="AJP101" s="23"/>
      <c r="AJQ101" s="23"/>
      <c r="AJR101" s="23"/>
      <c r="AJS101" s="23"/>
      <c r="AJT101" s="23"/>
      <c r="AJU101" s="23"/>
      <c r="AJV101" s="23"/>
      <c r="AJW101" s="23"/>
      <c r="AJX101" s="23"/>
      <c r="AJY101" s="23"/>
      <c r="AJZ101" s="23"/>
      <c r="AKA101" s="23"/>
      <c r="AKB101" s="23"/>
      <c r="AKC101" s="23"/>
      <c r="AKD101" s="23"/>
      <c r="AKE101" s="23"/>
      <c r="AKF101" s="23"/>
      <c r="AKG101" s="23"/>
      <c r="AKH101" s="23"/>
      <c r="AKI101" s="23"/>
      <c r="AKJ101" s="23"/>
      <c r="AKK101" s="23"/>
      <c r="AKL101" s="23"/>
      <c r="AKM101" s="23"/>
      <c r="AKN101" s="23"/>
      <c r="AKO101" s="23"/>
      <c r="AKP101" s="23"/>
      <c r="AKQ101" s="23"/>
      <c r="AKR101" s="23"/>
      <c r="AKS101" s="23"/>
      <c r="AKT101" s="23"/>
      <c r="AKU101" s="23"/>
      <c r="AKV101" s="23"/>
      <c r="AKW101" s="23"/>
      <c r="AKX101" s="23"/>
      <c r="AKY101" s="23"/>
      <c r="AKZ101" s="23"/>
      <c r="ALA101" s="23"/>
      <c r="ALB101" s="23"/>
      <c r="ALC101" s="23"/>
      <c r="ALD101" s="23"/>
      <c r="ALE101" s="23"/>
      <c r="ALF101" s="23"/>
      <c r="ALG101" s="23"/>
      <c r="ALH101" s="23"/>
      <c r="ALI101" s="23"/>
      <c r="ALJ101" s="23"/>
      <c r="ALK101" s="23"/>
      <c r="ALL101" s="23"/>
      <c r="ALM101" s="23"/>
      <c r="ALN101" s="23"/>
      <c r="ALO101" s="23"/>
      <c r="ALP101" s="23"/>
      <c r="ALQ101" s="23"/>
      <c r="ALR101" s="23"/>
      <c r="ALS101" s="23"/>
      <c r="ALT101" s="23"/>
      <c r="ALU101" s="23"/>
      <c r="ALV101" s="23"/>
      <c r="ALW101" s="23"/>
      <c r="ALX101" s="23"/>
      <c r="ALY101" s="23"/>
      <c r="ALZ101" s="23"/>
      <c r="AMA101" s="23"/>
      <c r="AMB101" s="23"/>
      <c r="AMC101" s="23"/>
      <c r="AMD101" s="23"/>
      <c r="AME101" s="23"/>
      <c r="AMF101" s="23"/>
      <c r="AMG101" s="23"/>
      <c r="AMH101" s="23"/>
      <c r="AMI101" s="23"/>
    </row>
    <row r="102" spans="1:1023" s="24" customFormat="1" ht="14.25" customHeight="1">
      <c r="A102" s="90"/>
      <c r="B102" s="47" t="s">
        <v>8</v>
      </c>
      <c r="C102" s="40" t="s">
        <v>118</v>
      </c>
      <c r="D102" s="40" t="s">
        <v>7</v>
      </c>
      <c r="E102" s="40" t="s">
        <v>30</v>
      </c>
      <c r="F102" s="40" t="s">
        <v>1</v>
      </c>
      <c r="G102" s="108">
        <v>2.7</v>
      </c>
      <c r="H102" s="108">
        <v>2.7</v>
      </c>
      <c r="I102" s="108">
        <v>2.7</v>
      </c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  <c r="IO102" s="23"/>
      <c r="IP102" s="23"/>
      <c r="IQ102" s="23"/>
      <c r="IR102" s="23"/>
      <c r="IS102" s="23"/>
      <c r="IT102" s="23"/>
      <c r="IU102" s="23"/>
      <c r="IV102" s="23"/>
      <c r="IW102" s="23"/>
      <c r="IX102" s="23"/>
      <c r="IY102" s="23"/>
      <c r="IZ102" s="23"/>
      <c r="JA102" s="23"/>
      <c r="JB102" s="23"/>
      <c r="JC102" s="23"/>
      <c r="JD102" s="23"/>
      <c r="JE102" s="23"/>
      <c r="JF102" s="23"/>
      <c r="JG102" s="23"/>
      <c r="JH102" s="23"/>
      <c r="JI102" s="23"/>
      <c r="JJ102" s="23"/>
      <c r="JK102" s="23"/>
      <c r="JL102" s="23"/>
      <c r="JM102" s="23"/>
      <c r="JN102" s="23"/>
      <c r="JO102" s="23"/>
      <c r="JP102" s="23"/>
      <c r="JQ102" s="23"/>
      <c r="JR102" s="23"/>
      <c r="JS102" s="23"/>
      <c r="JT102" s="23"/>
      <c r="JU102" s="23"/>
      <c r="JV102" s="23"/>
      <c r="JW102" s="23"/>
      <c r="JX102" s="23"/>
      <c r="JY102" s="23"/>
      <c r="JZ102" s="23"/>
      <c r="KA102" s="23"/>
      <c r="KB102" s="23"/>
      <c r="KC102" s="23"/>
      <c r="KD102" s="23"/>
      <c r="KE102" s="23"/>
      <c r="KF102" s="23"/>
      <c r="KG102" s="23"/>
      <c r="KH102" s="23"/>
      <c r="KI102" s="23"/>
      <c r="KJ102" s="23"/>
      <c r="KK102" s="23"/>
      <c r="KL102" s="23"/>
      <c r="KM102" s="23"/>
      <c r="KN102" s="23"/>
      <c r="KO102" s="23"/>
      <c r="KP102" s="23"/>
      <c r="KQ102" s="23"/>
      <c r="KR102" s="23"/>
      <c r="KS102" s="23"/>
      <c r="KT102" s="23"/>
      <c r="KU102" s="23"/>
      <c r="KV102" s="23"/>
      <c r="KW102" s="23"/>
      <c r="KX102" s="23"/>
      <c r="KY102" s="23"/>
      <c r="KZ102" s="23"/>
      <c r="LA102" s="23"/>
      <c r="LB102" s="23"/>
      <c r="LC102" s="23"/>
      <c r="LD102" s="23"/>
      <c r="LE102" s="23"/>
      <c r="LF102" s="23"/>
      <c r="LG102" s="23"/>
      <c r="LH102" s="23"/>
      <c r="LI102" s="23"/>
      <c r="LJ102" s="23"/>
      <c r="LK102" s="23"/>
      <c r="LL102" s="23"/>
      <c r="LM102" s="23"/>
      <c r="LN102" s="23"/>
      <c r="LO102" s="23"/>
      <c r="LP102" s="23"/>
      <c r="LQ102" s="23"/>
      <c r="LR102" s="23"/>
      <c r="LS102" s="23"/>
      <c r="LT102" s="23"/>
      <c r="LU102" s="23"/>
      <c r="LV102" s="23"/>
      <c r="LW102" s="23"/>
      <c r="LX102" s="23"/>
      <c r="LY102" s="23"/>
      <c r="LZ102" s="23"/>
      <c r="MA102" s="23"/>
      <c r="MB102" s="23"/>
      <c r="MC102" s="23"/>
      <c r="MD102" s="23"/>
      <c r="ME102" s="23"/>
      <c r="MF102" s="23"/>
      <c r="MG102" s="23"/>
      <c r="MH102" s="23"/>
      <c r="MI102" s="23"/>
      <c r="MJ102" s="23"/>
      <c r="MK102" s="23"/>
      <c r="ML102" s="23"/>
      <c r="MM102" s="23"/>
      <c r="MN102" s="23"/>
      <c r="MO102" s="23"/>
      <c r="MP102" s="23"/>
      <c r="MQ102" s="23"/>
      <c r="MR102" s="23"/>
      <c r="MS102" s="23"/>
      <c r="MT102" s="23"/>
      <c r="MU102" s="23"/>
      <c r="MV102" s="23"/>
      <c r="MW102" s="23"/>
      <c r="MX102" s="23"/>
      <c r="MY102" s="23"/>
      <c r="MZ102" s="23"/>
      <c r="NA102" s="23"/>
      <c r="NB102" s="23"/>
      <c r="NC102" s="23"/>
      <c r="ND102" s="23"/>
      <c r="NE102" s="23"/>
      <c r="NF102" s="23"/>
      <c r="NG102" s="23"/>
      <c r="NH102" s="23"/>
      <c r="NI102" s="23"/>
      <c r="NJ102" s="23"/>
      <c r="NK102" s="23"/>
      <c r="NL102" s="23"/>
      <c r="NM102" s="23"/>
      <c r="NN102" s="23"/>
      <c r="NO102" s="23"/>
      <c r="NP102" s="23"/>
      <c r="NQ102" s="23"/>
      <c r="NR102" s="23"/>
      <c r="NS102" s="23"/>
      <c r="NT102" s="23"/>
      <c r="NU102" s="23"/>
      <c r="NV102" s="23"/>
      <c r="NW102" s="23"/>
      <c r="NX102" s="23"/>
      <c r="NY102" s="23"/>
      <c r="NZ102" s="23"/>
      <c r="OA102" s="23"/>
      <c r="OB102" s="23"/>
      <c r="OC102" s="23"/>
      <c r="OD102" s="23"/>
      <c r="OE102" s="23"/>
      <c r="OF102" s="23"/>
      <c r="OG102" s="23"/>
      <c r="OH102" s="23"/>
      <c r="OI102" s="23"/>
      <c r="OJ102" s="23"/>
      <c r="OK102" s="23"/>
      <c r="OL102" s="23"/>
      <c r="OM102" s="23"/>
      <c r="ON102" s="23"/>
      <c r="OO102" s="23"/>
      <c r="OP102" s="23"/>
      <c r="OQ102" s="23"/>
      <c r="OR102" s="23"/>
      <c r="OS102" s="23"/>
      <c r="OT102" s="23"/>
      <c r="OU102" s="23"/>
      <c r="OV102" s="23"/>
      <c r="OW102" s="23"/>
      <c r="OX102" s="23"/>
      <c r="OY102" s="23"/>
      <c r="OZ102" s="23"/>
      <c r="PA102" s="23"/>
      <c r="PB102" s="23"/>
      <c r="PC102" s="23"/>
      <c r="PD102" s="23"/>
      <c r="PE102" s="23"/>
      <c r="PF102" s="23"/>
      <c r="PG102" s="23"/>
      <c r="PH102" s="23"/>
      <c r="PI102" s="23"/>
      <c r="PJ102" s="23"/>
      <c r="PK102" s="23"/>
      <c r="PL102" s="23"/>
      <c r="PM102" s="23"/>
      <c r="PN102" s="23"/>
      <c r="PO102" s="23"/>
      <c r="PP102" s="23"/>
      <c r="PQ102" s="23"/>
      <c r="PR102" s="23"/>
      <c r="PS102" s="23"/>
      <c r="PT102" s="23"/>
      <c r="PU102" s="23"/>
      <c r="PV102" s="23"/>
      <c r="PW102" s="23"/>
      <c r="PX102" s="23"/>
      <c r="PY102" s="23"/>
      <c r="PZ102" s="23"/>
      <c r="QA102" s="23"/>
      <c r="QB102" s="23"/>
      <c r="QC102" s="23"/>
      <c r="QD102" s="23"/>
      <c r="QE102" s="23"/>
      <c r="QF102" s="23"/>
      <c r="QG102" s="23"/>
      <c r="QH102" s="23"/>
      <c r="QI102" s="23"/>
      <c r="QJ102" s="23"/>
      <c r="QK102" s="23"/>
      <c r="QL102" s="23"/>
      <c r="QM102" s="23"/>
      <c r="QN102" s="23"/>
      <c r="QO102" s="23"/>
      <c r="QP102" s="23"/>
      <c r="QQ102" s="23"/>
      <c r="QR102" s="23"/>
      <c r="QS102" s="23"/>
      <c r="QT102" s="23"/>
      <c r="QU102" s="23"/>
      <c r="QV102" s="23"/>
      <c r="QW102" s="23"/>
      <c r="QX102" s="23"/>
      <c r="QY102" s="23"/>
      <c r="QZ102" s="23"/>
      <c r="RA102" s="23"/>
      <c r="RB102" s="23"/>
      <c r="RC102" s="23"/>
      <c r="RD102" s="23"/>
      <c r="RE102" s="23"/>
      <c r="RF102" s="23"/>
      <c r="RG102" s="23"/>
      <c r="RH102" s="23"/>
      <c r="RI102" s="23"/>
      <c r="RJ102" s="23"/>
      <c r="RK102" s="23"/>
      <c r="RL102" s="23"/>
      <c r="RM102" s="23"/>
      <c r="RN102" s="23"/>
      <c r="RO102" s="23"/>
      <c r="RP102" s="23"/>
      <c r="RQ102" s="23"/>
      <c r="RR102" s="23"/>
      <c r="RS102" s="23"/>
      <c r="RT102" s="23"/>
      <c r="RU102" s="23"/>
      <c r="RV102" s="23"/>
      <c r="RW102" s="23"/>
      <c r="RX102" s="23"/>
      <c r="RY102" s="23"/>
      <c r="RZ102" s="23"/>
      <c r="SA102" s="23"/>
      <c r="SB102" s="23"/>
      <c r="SC102" s="23"/>
      <c r="SD102" s="23"/>
      <c r="SE102" s="23"/>
      <c r="SF102" s="23"/>
      <c r="SG102" s="23"/>
      <c r="SH102" s="23"/>
      <c r="SI102" s="23"/>
      <c r="SJ102" s="23"/>
      <c r="SK102" s="23"/>
      <c r="SL102" s="23"/>
      <c r="SM102" s="23"/>
      <c r="SN102" s="23"/>
      <c r="SO102" s="23"/>
      <c r="SP102" s="23"/>
      <c r="SQ102" s="23"/>
      <c r="SR102" s="23"/>
      <c r="SS102" s="23"/>
      <c r="ST102" s="23"/>
      <c r="SU102" s="23"/>
      <c r="SV102" s="23"/>
      <c r="SW102" s="23"/>
      <c r="SX102" s="23"/>
      <c r="SY102" s="23"/>
      <c r="SZ102" s="23"/>
      <c r="TA102" s="23"/>
      <c r="TB102" s="23"/>
      <c r="TC102" s="23"/>
      <c r="TD102" s="23"/>
      <c r="TE102" s="23"/>
      <c r="TF102" s="23"/>
      <c r="TG102" s="23"/>
      <c r="TH102" s="23"/>
      <c r="TI102" s="23"/>
      <c r="TJ102" s="23"/>
      <c r="TK102" s="23"/>
      <c r="TL102" s="23"/>
      <c r="TM102" s="23"/>
      <c r="TN102" s="23"/>
      <c r="TO102" s="23"/>
      <c r="TP102" s="23"/>
      <c r="TQ102" s="23"/>
      <c r="TR102" s="23"/>
      <c r="TS102" s="23"/>
      <c r="TT102" s="23"/>
      <c r="TU102" s="23"/>
      <c r="TV102" s="23"/>
      <c r="TW102" s="23"/>
      <c r="TX102" s="23"/>
      <c r="TY102" s="23"/>
      <c r="TZ102" s="23"/>
      <c r="UA102" s="23"/>
      <c r="UB102" s="23"/>
      <c r="UC102" s="23"/>
      <c r="UD102" s="23"/>
      <c r="UE102" s="23"/>
      <c r="UF102" s="23"/>
      <c r="UG102" s="23"/>
      <c r="UH102" s="23"/>
      <c r="UI102" s="23"/>
      <c r="UJ102" s="23"/>
      <c r="UK102" s="23"/>
      <c r="UL102" s="23"/>
      <c r="UM102" s="23"/>
      <c r="UN102" s="23"/>
      <c r="UO102" s="23"/>
      <c r="UP102" s="23"/>
      <c r="UQ102" s="23"/>
      <c r="UR102" s="23"/>
      <c r="US102" s="23"/>
      <c r="UT102" s="23"/>
      <c r="UU102" s="23"/>
      <c r="UV102" s="23"/>
      <c r="UW102" s="23"/>
      <c r="UX102" s="23"/>
      <c r="UY102" s="23"/>
      <c r="UZ102" s="23"/>
      <c r="VA102" s="23"/>
      <c r="VB102" s="23"/>
      <c r="VC102" s="23"/>
      <c r="VD102" s="23"/>
      <c r="VE102" s="23"/>
      <c r="VF102" s="23"/>
      <c r="VG102" s="23"/>
      <c r="VH102" s="23"/>
      <c r="VI102" s="23"/>
      <c r="VJ102" s="23"/>
      <c r="VK102" s="23"/>
      <c r="VL102" s="23"/>
      <c r="VM102" s="23"/>
      <c r="VN102" s="23"/>
      <c r="VO102" s="23"/>
      <c r="VP102" s="23"/>
      <c r="VQ102" s="23"/>
      <c r="VR102" s="23"/>
      <c r="VS102" s="23"/>
      <c r="VT102" s="23"/>
      <c r="VU102" s="23"/>
      <c r="VV102" s="23"/>
      <c r="VW102" s="23"/>
      <c r="VX102" s="23"/>
      <c r="VY102" s="23"/>
      <c r="VZ102" s="23"/>
      <c r="WA102" s="23"/>
      <c r="WB102" s="23"/>
      <c r="WC102" s="23"/>
      <c r="WD102" s="23"/>
      <c r="WE102" s="23"/>
      <c r="WF102" s="23"/>
      <c r="WG102" s="23"/>
      <c r="WH102" s="23"/>
      <c r="WI102" s="23"/>
      <c r="WJ102" s="23"/>
      <c r="WK102" s="23"/>
      <c r="WL102" s="23"/>
      <c r="WM102" s="23"/>
      <c r="WN102" s="23"/>
      <c r="WO102" s="23"/>
      <c r="WP102" s="23"/>
      <c r="WQ102" s="23"/>
      <c r="WR102" s="23"/>
      <c r="WS102" s="23"/>
      <c r="WT102" s="23"/>
      <c r="WU102" s="23"/>
      <c r="WV102" s="23"/>
      <c r="WW102" s="23"/>
      <c r="WX102" s="23"/>
      <c r="WY102" s="23"/>
      <c r="WZ102" s="23"/>
      <c r="XA102" s="23"/>
      <c r="XB102" s="23"/>
      <c r="XC102" s="23"/>
      <c r="XD102" s="23"/>
      <c r="XE102" s="23"/>
      <c r="XF102" s="23"/>
      <c r="XG102" s="23"/>
      <c r="XH102" s="23"/>
      <c r="XI102" s="23"/>
      <c r="XJ102" s="23"/>
      <c r="XK102" s="23"/>
      <c r="XL102" s="23"/>
      <c r="XM102" s="23"/>
      <c r="XN102" s="23"/>
      <c r="XO102" s="23"/>
      <c r="XP102" s="23"/>
      <c r="XQ102" s="23"/>
      <c r="XR102" s="23"/>
      <c r="XS102" s="23"/>
      <c r="XT102" s="23"/>
      <c r="XU102" s="23"/>
      <c r="XV102" s="23"/>
      <c r="XW102" s="23"/>
      <c r="XX102" s="23"/>
      <c r="XY102" s="23"/>
      <c r="XZ102" s="23"/>
      <c r="YA102" s="23"/>
      <c r="YB102" s="23"/>
      <c r="YC102" s="23"/>
      <c r="YD102" s="23"/>
      <c r="YE102" s="23"/>
      <c r="YF102" s="23"/>
      <c r="YG102" s="23"/>
      <c r="YH102" s="23"/>
      <c r="YI102" s="23"/>
      <c r="YJ102" s="23"/>
      <c r="YK102" s="23"/>
      <c r="YL102" s="23"/>
      <c r="YM102" s="23"/>
      <c r="YN102" s="23"/>
      <c r="YO102" s="23"/>
      <c r="YP102" s="23"/>
      <c r="YQ102" s="23"/>
      <c r="YR102" s="23"/>
      <c r="YS102" s="23"/>
      <c r="YT102" s="23"/>
      <c r="YU102" s="23"/>
      <c r="YV102" s="23"/>
      <c r="YW102" s="23"/>
      <c r="YX102" s="23"/>
      <c r="YY102" s="23"/>
      <c r="YZ102" s="23"/>
      <c r="ZA102" s="23"/>
      <c r="ZB102" s="23"/>
      <c r="ZC102" s="23"/>
      <c r="ZD102" s="23"/>
      <c r="ZE102" s="23"/>
      <c r="ZF102" s="23"/>
      <c r="ZG102" s="23"/>
      <c r="ZH102" s="23"/>
      <c r="ZI102" s="23"/>
      <c r="ZJ102" s="23"/>
      <c r="ZK102" s="23"/>
      <c r="ZL102" s="23"/>
      <c r="ZM102" s="23"/>
      <c r="ZN102" s="23"/>
      <c r="ZO102" s="23"/>
      <c r="ZP102" s="23"/>
      <c r="ZQ102" s="23"/>
      <c r="ZR102" s="23"/>
      <c r="ZS102" s="23"/>
      <c r="ZT102" s="23"/>
      <c r="ZU102" s="23"/>
      <c r="ZV102" s="23"/>
      <c r="ZW102" s="23"/>
      <c r="ZX102" s="23"/>
      <c r="ZY102" s="23"/>
      <c r="ZZ102" s="23"/>
      <c r="AAA102" s="23"/>
      <c r="AAB102" s="23"/>
      <c r="AAC102" s="23"/>
      <c r="AAD102" s="23"/>
      <c r="AAE102" s="23"/>
      <c r="AAF102" s="23"/>
      <c r="AAG102" s="23"/>
      <c r="AAH102" s="23"/>
      <c r="AAI102" s="23"/>
      <c r="AAJ102" s="23"/>
      <c r="AAK102" s="23"/>
      <c r="AAL102" s="23"/>
      <c r="AAM102" s="23"/>
      <c r="AAN102" s="23"/>
      <c r="AAO102" s="23"/>
      <c r="AAP102" s="23"/>
      <c r="AAQ102" s="23"/>
      <c r="AAR102" s="23"/>
      <c r="AAS102" s="23"/>
      <c r="AAT102" s="23"/>
      <c r="AAU102" s="23"/>
      <c r="AAV102" s="23"/>
      <c r="AAW102" s="23"/>
      <c r="AAX102" s="23"/>
      <c r="AAY102" s="23"/>
      <c r="AAZ102" s="23"/>
      <c r="ABA102" s="23"/>
      <c r="ABB102" s="23"/>
      <c r="ABC102" s="23"/>
      <c r="ABD102" s="23"/>
      <c r="ABE102" s="23"/>
      <c r="ABF102" s="23"/>
      <c r="ABG102" s="23"/>
      <c r="ABH102" s="23"/>
      <c r="ABI102" s="23"/>
      <c r="ABJ102" s="23"/>
      <c r="ABK102" s="23"/>
      <c r="ABL102" s="23"/>
      <c r="ABM102" s="23"/>
      <c r="ABN102" s="23"/>
      <c r="ABO102" s="23"/>
      <c r="ABP102" s="23"/>
      <c r="ABQ102" s="23"/>
      <c r="ABR102" s="23"/>
      <c r="ABS102" s="23"/>
      <c r="ABT102" s="23"/>
      <c r="ABU102" s="23"/>
      <c r="ABV102" s="23"/>
      <c r="ABW102" s="23"/>
      <c r="ABX102" s="23"/>
      <c r="ABY102" s="23"/>
      <c r="ABZ102" s="23"/>
      <c r="ACA102" s="23"/>
      <c r="ACB102" s="23"/>
      <c r="ACC102" s="23"/>
      <c r="ACD102" s="23"/>
      <c r="ACE102" s="23"/>
      <c r="ACF102" s="23"/>
      <c r="ACG102" s="23"/>
      <c r="ACH102" s="23"/>
      <c r="ACI102" s="23"/>
      <c r="ACJ102" s="23"/>
      <c r="ACK102" s="23"/>
      <c r="ACL102" s="23"/>
      <c r="ACM102" s="23"/>
      <c r="ACN102" s="23"/>
      <c r="ACO102" s="23"/>
      <c r="ACP102" s="23"/>
      <c r="ACQ102" s="23"/>
      <c r="ACR102" s="23"/>
      <c r="ACS102" s="23"/>
      <c r="ACT102" s="23"/>
      <c r="ACU102" s="23"/>
      <c r="ACV102" s="23"/>
      <c r="ACW102" s="23"/>
      <c r="ACX102" s="23"/>
      <c r="ACY102" s="23"/>
      <c r="ACZ102" s="23"/>
      <c r="ADA102" s="23"/>
      <c r="ADB102" s="23"/>
      <c r="ADC102" s="23"/>
      <c r="ADD102" s="23"/>
      <c r="ADE102" s="23"/>
      <c r="ADF102" s="23"/>
      <c r="ADG102" s="23"/>
      <c r="ADH102" s="23"/>
      <c r="ADI102" s="23"/>
      <c r="ADJ102" s="23"/>
      <c r="ADK102" s="23"/>
      <c r="ADL102" s="23"/>
      <c r="ADM102" s="23"/>
      <c r="ADN102" s="23"/>
      <c r="ADO102" s="23"/>
      <c r="ADP102" s="23"/>
      <c r="ADQ102" s="23"/>
      <c r="ADR102" s="23"/>
      <c r="ADS102" s="23"/>
      <c r="ADT102" s="23"/>
      <c r="ADU102" s="23"/>
      <c r="ADV102" s="23"/>
      <c r="ADW102" s="23"/>
      <c r="ADX102" s="23"/>
      <c r="ADY102" s="23"/>
      <c r="ADZ102" s="23"/>
      <c r="AEA102" s="23"/>
      <c r="AEB102" s="23"/>
      <c r="AEC102" s="23"/>
      <c r="AED102" s="23"/>
      <c r="AEE102" s="23"/>
      <c r="AEF102" s="23"/>
      <c r="AEG102" s="23"/>
      <c r="AEH102" s="23"/>
      <c r="AEI102" s="23"/>
      <c r="AEJ102" s="23"/>
      <c r="AEK102" s="23"/>
      <c r="AEL102" s="23"/>
      <c r="AEM102" s="23"/>
      <c r="AEN102" s="23"/>
      <c r="AEO102" s="23"/>
      <c r="AEP102" s="23"/>
      <c r="AEQ102" s="23"/>
      <c r="AER102" s="23"/>
      <c r="AES102" s="23"/>
      <c r="AET102" s="23"/>
      <c r="AEU102" s="23"/>
      <c r="AEV102" s="23"/>
      <c r="AEW102" s="23"/>
      <c r="AEX102" s="23"/>
      <c r="AEY102" s="23"/>
      <c r="AEZ102" s="23"/>
      <c r="AFA102" s="23"/>
      <c r="AFB102" s="23"/>
      <c r="AFC102" s="23"/>
      <c r="AFD102" s="23"/>
      <c r="AFE102" s="23"/>
      <c r="AFF102" s="23"/>
      <c r="AFG102" s="23"/>
      <c r="AFH102" s="23"/>
      <c r="AFI102" s="23"/>
      <c r="AFJ102" s="23"/>
      <c r="AFK102" s="23"/>
      <c r="AFL102" s="23"/>
      <c r="AFM102" s="23"/>
      <c r="AFN102" s="23"/>
      <c r="AFO102" s="23"/>
      <c r="AFP102" s="23"/>
      <c r="AFQ102" s="23"/>
      <c r="AFR102" s="23"/>
      <c r="AFS102" s="23"/>
      <c r="AFT102" s="23"/>
      <c r="AFU102" s="23"/>
      <c r="AFV102" s="23"/>
      <c r="AFW102" s="23"/>
      <c r="AFX102" s="23"/>
      <c r="AFY102" s="23"/>
      <c r="AFZ102" s="23"/>
      <c r="AGA102" s="23"/>
      <c r="AGB102" s="23"/>
      <c r="AGC102" s="23"/>
      <c r="AGD102" s="23"/>
      <c r="AGE102" s="23"/>
      <c r="AGF102" s="23"/>
      <c r="AGG102" s="23"/>
      <c r="AGH102" s="23"/>
      <c r="AGI102" s="23"/>
      <c r="AGJ102" s="23"/>
      <c r="AGK102" s="23"/>
      <c r="AGL102" s="23"/>
      <c r="AGM102" s="23"/>
      <c r="AGN102" s="23"/>
      <c r="AGO102" s="23"/>
      <c r="AGP102" s="23"/>
      <c r="AGQ102" s="23"/>
      <c r="AGR102" s="23"/>
      <c r="AGS102" s="23"/>
      <c r="AGT102" s="23"/>
      <c r="AGU102" s="23"/>
      <c r="AGV102" s="23"/>
      <c r="AGW102" s="23"/>
      <c r="AGX102" s="23"/>
      <c r="AGY102" s="23"/>
      <c r="AGZ102" s="23"/>
      <c r="AHA102" s="23"/>
      <c r="AHB102" s="23"/>
      <c r="AHC102" s="23"/>
      <c r="AHD102" s="23"/>
      <c r="AHE102" s="23"/>
      <c r="AHF102" s="23"/>
      <c r="AHG102" s="23"/>
      <c r="AHH102" s="23"/>
      <c r="AHI102" s="23"/>
      <c r="AHJ102" s="23"/>
      <c r="AHK102" s="23"/>
      <c r="AHL102" s="23"/>
      <c r="AHM102" s="23"/>
      <c r="AHN102" s="23"/>
      <c r="AHO102" s="23"/>
      <c r="AHP102" s="23"/>
      <c r="AHQ102" s="23"/>
      <c r="AHR102" s="23"/>
      <c r="AHS102" s="23"/>
      <c r="AHT102" s="23"/>
      <c r="AHU102" s="23"/>
      <c r="AHV102" s="23"/>
      <c r="AHW102" s="23"/>
      <c r="AHX102" s="23"/>
      <c r="AHY102" s="23"/>
      <c r="AHZ102" s="23"/>
      <c r="AIA102" s="23"/>
      <c r="AIB102" s="23"/>
      <c r="AIC102" s="23"/>
      <c r="AID102" s="23"/>
      <c r="AIE102" s="23"/>
      <c r="AIF102" s="23"/>
      <c r="AIG102" s="23"/>
      <c r="AIH102" s="23"/>
      <c r="AII102" s="23"/>
      <c r="AIJ102" s="23"/>
      <c r="AIK102" s="23"/>
      <c r="AIL102" s="23"/>
      <c r="AIM102" s="23"/>
      <c r="AIN102" s="23"/>
      <c r="AIO102" s="23"/>
      <c r="AIP102" s="23"/>
      <c r="AIQ102" s="23"/>
      <c r="AIR102" s="23"/>
      <c r="AIS102" s="23"/>
      <c r="AIT102" s="23"/>
      <c r="AIU102" s="23"/>
      <c r="AIV102" s="23"/>
      <c r="AIW102" s="23"/>
      <c r="AIX102" s="23"/>
      <c r="AIY102" s="23"/>
      <c r="AIZ102" s="23"/>
      <c r="AJA102" s="23"/>
      <c r="AJB102" s="23"/>
      <c r="AJC102" s="23"/>
      <c r="AJD102" s="23"/>
      <c r="AJE102" s="23"/>
      <c r="AJF102" s="23"/>
      <c r="AJG102" s="23"/>
      <c r="AJH102" s="23"/>
      <c r="AJI102" s="23"/>
      <c r="AJJ102" s="23"/>
      <c r="AJK102" s="23"/>
      <c r="AJL102" s="23"/>
      <c r="AJM102" s="23"/>
      <c r="AJN102" s="23"/>
      <c r="AJO102" s="23"/>
      <c r="AJP102" s="23"/>
      <c r="AJQ102" s="23"/>
      <c r="AJR102" s="23"/>
      <c r="AJS102" s="23"/>
      <c r="AJT102" s="23"/>
      <c r="AJU102" s="23"/>
      <c r="AJV102" s="23"/>
      <c r="AJW102" s="23"/>
      <c r="AJX102" s="23"/>
      <c r="AJY102" s="23"/>
      <c r="AJZ102" s="23"/>
      <c r="AKA102" s="23"/>
      <c r="AKB102" s="23"/>
      <c r="AKC102" s="23"/>
      <c r="AKD102" s="23"/>
      <c r="AKE102" s="23"/>
      <c r="AKF102" s="23"/>
      <c r="AKG102" s="23"/>
      <c r="AKH102" s="23"/>
      <c r="AKI102" s="23"/>
      <c r="AKJ102" s="23"/>
      <c r="AKK102" s="23"/>
      <c r="AKL102" s="23"/>
      <c r="AKM102" s="23"/>
      <c r="AKN102" s="23"/>
      <c r="AKO102" s="23"/>
      <c r="AKP102" s="23"/>
      <c r="AKQ102" s="23"/>
      <c r="AKR102" s="23"/>
      <c r="AKS102" s="23"/>
      <c r="AKT102" s="23"/>
      <c r="AKU102" s="23"/>
      <c r="AKV102" s="23"/>
      <c r="AKW102" s="23"/>
      <c r="AKX102" s="23"/>
      <c r="AKY102" s="23"/>
      <c r="AKZ102" s="23"/>
      <c r="ALA102" s="23"/>
      <c r="ALB102" s="23"/>
      <c r="ALC102" s="23"/>
      <c r="ALD102" s="23"/>
      <c r="ALE102" s="23"/>
      <c r="ALF102" s="23"/>
      <c r="ALG102" s="23"/>
      <c r="ALH102" s="23"/>
      <c r="ALI102" s="23"/>
      <c r="ALJ102" s="23"/>
      <c r="ALK102" s="23"/>
      <c r="ALL102" s="23"/>
      <c r="ALM102" s="23"/>
      <c r="ALN102" s="23"/>
      <c r="ALO102" s="23"/>
      <c r="ALP102" s="23"/>
      <c r="ALQ102" s="23"/>
      <c r="ALR102" s="23"/>
      <c r="ALS102" s="23"/>
      <c r="ALT102" s="23"/>
      <c r="ALU102" s="23"/>
      <c r="ALV102" s="23"/>
      <c r="ALW102" s="23"/>
      <c r="ALX102" s="23"/>
      <c r="ALY102" s="23"/>
      <c r="ALZ102" s="23"/>
      <c r="AMA102" s="23"/>
      <c r="AMB102" s="23"/>
      <c r="AMC102" s="23"/>
      <c r="AMD102" s="23"/>
      <c r="AME102" s="23"/>
      <c r="AMF102" s="23"/>
      <c r="AMG102" s="23"/>
      <c r="AMH102" s="23"/>
      <c r="AMI102" s="23"/>
    </row>
    <row r="103" spans="1:1023" s="24" customFormat="1" ht="14.25" customHeight="1">
      <c r="A103" s="90"/>
      <c r="B103" s="47" t="s">
        <v>11</v>
      </c>
      <c r="C103" s="40" t="s">
        <v>118</v>
      </c>
      <c r="D103" s="40" t="s">
        <v>12</v>
      </c>
      <c r="E103" s="40" t="s">
        <v>30</v>
      </c>
      <c r="F103" s="40" t="s">
        <v>1</v>
      </c>
      <c r="G103" s="108">
        <v>2</v>
      </c>
      <c r="H103" s="108">
        <v>2</v>
      </c>
      <c r="I103" s="108">
        <v>2</v>
      </c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  <c r="IM103" s="23"/>
      <c r="IN103" s="23"/>
      <c r="IO103" s="23"/>
      <c r="IP103" s="23"/>
      <c r="IQ103" s="23"/>
      <c r="IR103" s="23"/>
      <c r="IS103" s="23"/>
      <c r="IT103" s="23"/>
      <c r="IU103" s="23"/>
      <c r="IV103" s="23"/>
      <c r="IW103" s="23"/>
      <c r="IX103" s="23"/>
      <c r="IY103" s="23"/>
      <c r="IZ103" s="23"/>
      <c r="JA103" s="23"/>
      <c r="JB103" s="23"/>
      <c r="JC103" s="23"/>
      <c r="JD103" s="23"/>
      <c r="JE103" s="23"/>
      <c r="JF103" s="23"/>
      <c r="JG103" s="23"/>
      <c r="JH103" s="23"/>
      <c r="JI103" s="23"/>
      <c r="JJ103" s="23"/>
      <c r="JK103" s="23"/>
      <c r="JL103" s="23"/>
      <c r="JM103" s="23"/>
      <c r="JN103" s="23"/>
      <c r="JO103" s="23"/>
      <c r="JP103" s="23"/>
      <c r="JQ103" s="23"/>
      <c r="JR103" s="23"/>
      <c r="JS103" s="23"/>
      <c r="JT103" s="23"/>
      <c r="JU103" s="23"/>
      <c r="JV103" s="23"/>
      <c r="JW103" s="23"/>
      <c r="JX103" s="23"/>
      <c r="JY103" s="23"/>
      <c r="JZ103" s="23"/>
      <c r="KA103" s="23"/>
      <c r="KB103" s="23"/>
      <c r="KC103" s="23"/>
      <c r="KD103" s="23"/>
      <c r="KE103" s="23"/>
      <c r="KF103" s="23"/>
      <c r="KG103" s="23"/>
      <c r="KH103" s="23"/>
      <c r="KI103" s="23"/>
      <c r="KJ103" s="23"/>
      <c r="KK103" s="23"/>
      <c r="KL103" s="23"/>
      <c r="KM103" s="23"/>
      <c r="KN103" s="23"/>
      <c r="KO103" s="23"/>
      <c r="KP103" s="23"/>
      <c r="KQ103" s="23"/>
      <c r="KR103" s="23"/>
      <c r="KS103" s="23"/>
      <c r="KT103" s="23"/>
      <c r="KU103" s="23"/>
      <c r="KV103" s="23"/>
      <c r="KW103" s="23"/>
      <c r="KX103" s="23"/>
      <c r="KY103" s="23"/>
      <c r="KZ103" s="23"/>
      <c r="LA103" s="23"/>
      <c r="LB103" s="23"/>
      <c r="LC103" s="23"/>
      <c r="LD103" s="23"/>
      <c r="LE103" s="23"/>
      <c r="LF103" s="23"/>
      <c r="LG103" s="23"/>
      <c r="LH103" s="23"/>
      <c r="LI103" s="23"/>
      <c r="LJ103" s="23"/>
      <c r="LK103" s="23"/>
      <c r="LL103" s="23"/>
      <c r="LM103" s="23"/>
      <c r="LN103" s="23"/>
      <c r="LO103" s="23"/>
      <c r="LP103" s="23"/>
      <c r="LQ103" s="23"/>
      <c r="LR103" s="23"/>
      <c r="LS103" s="23"/>
      <c r="LT103" s="23"/>
      <c r="LU103" s="23"/>
      <c r="LV103" s="23"/>
      <c r="LW103" s="23"/>
      <c r="LX103" s="23"/>
      <c r="LY103" s="23"/>
      <c r="LZ103" s="23"/>
      <c r="MA103" s="23"/>
      <c r="MB103" s="23"/>
      <c r="MC103" s="23"/>
      <c r="MD103" s="23"/>
      <c r="ME103" s="23"/>
      <c r="MF103" s="23"/>
      <c r="MG103" s="23"/>
      <c r="MH103" s="23"/>
      <c r="MI103" s="23"/>
      <c r="MJ103" s="23"/>
      <c r="MK103" s="23"/>
      <c r="ML103" s="23"/>
      <c r="MM103" s="23"/>
      <c r="MN103" s="23"/>
      <c r="MO103" s="23"/>
      <c r="MP103" s="23"/>
      <c r="MQ103" s="23"/>
      <c r="MR103" s="23"/>
      <c r="MS103" s="23"/>
      <c r="MT103" s="23"/>
      <c r="MU103" s="23"/>
      <c r="MV103" s="23"/>
      <c r="MW103" s="23"/>
      <c r="MX103" s="23"/>
      <c r="MY103" s="23"/>
      <c r="MZ103" s="23"/>
      <c r="NA103" s="23"/>
      <c r="NB103" s="23"/>
      <c r="NC103" s="23"/>
      <c r="ND103" s="23"/>
      <c r="NE103" s="23"/>
      <c r="NF103" s="23"/>
      <c r="NG103" s="23"/>
      <c r="NH103" s="23"/>
      <c r="NI103" s="23"/>
      <c r="NJ103" s="23"/>
      <c r="NK103" s="23"/>
      <c r="NL103" s="23"/>
      <c r="NM103" s="23"/>
      <c r="NN103" s="23"/>
      <c r="NO103" s="23"/>
      <c r="NP103" s="23"/>
      <c r="NQ103" s="23"/>
      <c r="NR103" s="23"/>
      <c r="NS103" s="23"/>
      <c r="NT103" s="23"/>
      <c r="NU103" s="23"/>
      <c r="NV103" s="23"/>
      <c r="NW103" s="23"/>
      <c r="NX103" s="23"/>
      <c r="NY103" s="23"/>
      <c r="NZ103" s="23"/>
      <c r="OA103" s="23"/>
      <c r="OB103" s="23"/>
      <c r="OC103" s="23"/>
      <c r="OD103" s="23"/>
      <c r="OE103" s="23"/>
      <c r="OF103" s="23"/>
      <c r="OG103" s="23"/>
      <c r="OH103" s="23"/>
      <c r="OI103" s="23"/>
      <c r="OJ103" s="23"/>
      <c r="OK103" s="23"/>
      <c r="OL103" s="23"/>
      <c r="OM103" s="23"/>
      <c r="ON103" s="23"/>
      <c r="OO103" s="23"/>
      <c r="OP103" s="23"/>
      <c r="OQ103" s="23"/>
      <c r="OR103" s="23"/>
      <c r="OS103" s="23"/>
      <c r="OT103" s="23"/>
      <c r="OU103" s="23"/>
      <c r="OV103" s="23"/>
      <c r="OW103" s="23"/>
      <c r="OX103" s="23"/>
      <c r="OY103" s="23"/>
      <c r="OZ103" s="23"/>
      <c r="PA103" s="23"/>
      <c r="PB103" s="23"/>
      <c r="PC103" s="23"/>
      <c r="PD103" s="23"/>
      <c r="PE103" s="23"/>
      <c r="PF103" s="23"/>
      <c r="PG103" s="23"/>
      <c r="PH103" s="23"/>
      <c r="PI103" s="23"/>
      <c r="PJ103" s="23"/>
      <c r="PK103" s="23"/>
      <c r="PL103" s="23"/>
      <c r="PM103" s="23"/>
      <c r="PN103" s="23"/>
      <c r="PO103" s="23"/>
      <c r="PP103" s="23"/>
      <c r="PQ103" s="23"/>
      <c r="PR103" s="23"/>
      <c r="PS103" s="23"/>
      <c r="PT103" s="23"/>
      <c r="PU103" s="23"/>
      <c r="PV103" s="23"/>
      <c r="PW103" s="23"/>
      <c r="PX103" s="23"/>
      <c r="PY103" s="23"/>
      <c r="PZ103" s="23"/>
      <c r="QA103" s="23"/>
      <c r="QB103" s="23"/>
      <c r="QC103" s="23"/>
      <c r="QD103" s="23"/>
      <c r="QE103" s="23"/>
      <c r="QF103" s="23"/>
      <c r="QG103" s="23"/>
      <c r="QH103" s="23"/>
      <c r="QI103" s="23"/>
      <c r="QJ103" s="23"/>
      <c r="QK103" s="23"/>
      <c r="QL103" s="23"/>
      <c r="QM103" s="23"/>
      <c r="QN103" s="23"/>
      <c r="QO103" s="23"/>
      <c r="QP103" s="23"/>
      <c r="QQ103" s="23"/>
      <c r="QR103" s="23"/>
      <c r="QS103" s="23"/>
      <c r="QT103" s="23"/>
      <c r="QU103" s="23"/>
      <c r="QV103" s="23"/>
      <c r="QW103" s="23"/>
      <c r="QX103" s="23"/>
      <c r="QY103" s="23"/>
      <c r="QZ103" s="23"/>
      <c r="RA103" s="23"/>
      <c r="RB103" s="23"/>
      <c r="RC103" s="23"/>
      <c r="RD103" s="23"/>
      <c r="RE103" s="23"/>
      <c r="RF103" s="23"/>
      <c r="RG103" s="23"/>
      <c r="RH103" s="23"/>
      <c r="RI103" s="23"/>
      <c r="RJ103" s="23"/>
      <c r="RK103" s="23"/>
      <c r="RL103" s="23"/>
      <c r="RM103" s="23"/>
      <c r="RN103" s="23"/>
      <c r="RO103" s="23"/>
      <c r="RP103" s="23"/>
      <c r="RQ103" s="23"/>
      <c r="RR103" s="23"/>
      <c r="RS103" s="23"/>
      <c r="RT103" s="23"/>
      <c r="RU103" s="23"/>
      <c r="RV103" s="23"/>
      <c r="RW103" s="23"/>
      <c r="RX103" s="23"/>
      <c r="RY103" s="23"/>
      <c r="RZ103" s="23"/>
      <c r="SA103" s="23"/>
      <c r="SB103" s="23"/>
      <c r="SC103" s="23"/>
      <c r="SD103" s="23"/>
      <c r="SE103" s="23"/>
      <c r="SF103" s="23"/>
      <c r="SG103" s="23"/>
      <c r="SH103" s="23"/>
      <c r="SI103" s="23"/>
      <c r="SJ103" s="23"/>
      <c r="SK103" s="23"/>
      <c r="SL103" s="23"/>
      <c r="SM103" s="23"/>
      <c r="SN103" s="23"/>
      <c r="SO103" s="23"/>
      <c r="SP103" s="23"/>
      <c r="SQ103" s="23"/>
      <c r="SR103" s="23"/>
      <c r="SS103" s="23"/>
      <c r="ST103" s="23"/>
      <c r="SU103" s="23"/>
      <c r="SV103" s="23"/>
      <c r="SW103" s="23"/>
      <c r="SX103" s="23"/>
      <c r="SY103" s="23"/>
      <c r="SZ103" s="23"/>
      <c r="TA103" s="23"/>
      <c r="TB103" s="23"/>
      <c r="TC103" s="23"/>
      <c r="TD103" s="23"/>
      <c r="TE103" s="23"/>
      <c r="TF103" s="23"/>
      <c r="TG103" s="23"/>
      <c r="TH103" s="23"/>
      <c r="TI103" s="23"/>
      <c r="TJ103" s="23"/>
      <c r="TK103" s="23"/>
      <c r="TL103" s="23"/>
      <c r="TM103" s="23"/>
      <c r="TN103" s="23"/>
      <c r="TO103" s="23"/>
      <c r="TP103" s="23"/>
      <c r="TQ103" s="23"/>
      <c r="TR103" s="23"/>
      <c r="TS103" s="23"/>
      <c r="TT103" s="23"/>
      <c r="TU103" s="23"/>
      <c r="TV103" s="23"/>
      <c r="TW103" s="23"/>
      <c r="TX103" s="23"/>
      <c r="TY103" s="23"/>
      <c r="TZ103" s="23"/>
      <c r="UA103" s="23"/>
      <c r="UB103" s="23"/>
      <c r="UC103" s="23"/>
      <c r="UD103" s="23"/>
      <c r="UE103" s="23"/>
      <c r="UF103" s="23"/>
      <c r="UG103" s="23"/>
      <c r="UH103" s="23"/>
      <c r="UI103" s="23"/>
      <c r="UJ103" s="23"/>
      <c r="UK103" s="23"/>
      <c r="UL103" s="23"/>
      <c r="UM103" s="23"/>
      <c r="UN103" s="23"/>
      <c r="UO103" s="23"/>
      <c r="UP103" s="23"/>
      <c r="UQ103" s="23"/>
      <c r="UR103" s="23"/>
      <c r="US103" s="23"/>
      <c r="UT103" s="23"/>
      <c r="UU103" s="23"/>
      <c r="UV103" s="23"/>
      <c r="UW103" s="23"/>
      <c r="UX103" s="23"/>
      <c r="UY103" s="23"/>
      <c r="UZ103" s="23"/>
      <c r="VA103" s="23"/>
      <c r="VB103" s="23"/>
      <c r="VC103" s="23"/>
      <c r="VD103" s="23"/>
      <c r="VE103" s="23"/>
      <c r="VF103" s="23"/>
      <c r="VG103" s="23"/>
      <c r="VH103" s="23"/>
      <c r="VI103" s="23"/>
      <c r="VJ103" s="23"/>
      <c r="VK103" s="23"/>
      <c r="VL103" s="23"/>
      <c r="VM103" s="23"/>
      <c r="VN103" s="23"/>
      <c r="VO103" s="23"/>
      <c r="VP103" s="23"/>
      <c r="VQ103" s="23"/>
      <c r="VR103" s="23"/>
      <c r="VS103" s="23"/>
      <c r="VT103" s="23"/>
      <c r="VU103" s="23"/>
      <c r="VV103" s="23"/>
      <c r="VW103" s="23"/>
      <c r="VX103" s="23"/>
      <c r="VY103" s="23"/>
      <c r="VZ103" s="23"/>
      <c r="WA103" s="23"/>
      <c r="WB103" s="23"/>
      <c r="WC103" s="23"/>
      <c r="WD103" s="23"/>
      <c r="WE103" s="23"/>
      <c r="WF103" s="23"/>
      <c r="WG103" s="23"/>
      <c r="WH103" s="23"/>
      <c r="WI103" s="23"/>
      <c r="WJ103" s="23"/>
      <c r="WK103" s="23"/>
      <c r="WL103" s="23"/>
      <c r="WM103" s="23"/>
      <c r="WN103" s="23"/>
      <c r="WO103" s="23"/>
      <c r="WP103" s="23"/>
      <c r="WQ103" s="23"/>
      <c r="WR103" s="23"/>
      <c r="WS103" s="23"/>
      <c r="WT103" s="23"/>
      <c r="WU103" s="23"/>
      <c r="WV103" s="23"/>
      <c r="WW103" s="23"/>
      <c r="WX103" s="23"/>
      <c r="WY103" s="23"/>
      <c r="WZ103" s="23"/>
      <c r="XA103" s="23"/>
      <c r="XB103" s="23"/>
      <c r="XC103" s="23"/>
      <c r="XD103" s="23"/>
      <c r="XE103" s="23"/>
      <c r="XF103" s="23"/>
      <c r="XG103" s="23"/>
      <c r="XH103" s="23"/>
      <c r="XI103" s="23"/>
      <c r="XJ103" s="23"/>
      <c r="XK103" s="23"/>
      <c r="XL103" s="23"/>
      <c r="XM103" s="23"/>
      <c r="XN103" s="23"/>
      <c r="XO103" s="23"/>
      <c r="XP103" s="23"/>
      <c r="XQ103" s="23"/>
      <c r="XR103" s="23"/>
      <c r="XS103" s="23"/>
      <c r="XT103" s="23"/>
      <c r="XU103" s="23"/>
      <c r="XV103" s="23"/>
      <c r="XW103" s="23"/>
      <c r="XX103" s="23"/>
      <c r="XY103" s="23"/>
      <c r="XZ103" s="23"/>
      <c r="YA103" s="23"/>
      <c r="YB103" s="23"/>
      <c r="YC103" s="23"/>
      <c r="YD103" s="23"/>
      <c r="YE103" s="23"/>
      <c r="YF103" s="23"/>
      <c r="YG103" s="23"/>
      <c r="YH103" s="23"/>
      <c r="YI103" s="23"/>
      <c r="YJ103" s="23"/>
      <c r="YK103" s="23"/>
      <c r="YL103" s="23"/>
      <c r="YM103" s="23"/>
      <c r="YN103" s="23"/>
      <c r="YO103" s="23"/>
      <c r="YP103" s="23"/>
      <c r="YQ103" s="23"/>
      <c r="YR103" s="23"/>
      <c r="YS103" s="23"/>
      <c r="YT103" s="23"/>
      <c r="YU103" s="23"/>
      <c r="YV103" s="23"/>
      <c r="YW103" s="23"/>
      <c r="YX103" s="23"/>
      <c r="YY103" s="23"/>
      <c r="YZ103" s="23"/>
      <c r="ZA103" s="23"/>
      <c r="ZB103" s="23"/>
      <c r="ZC103" s="23"/>
      <c r="ZD103" s="23"/>
      <c r="ZE103" s="23"/>
      <c r="ZF103" s="23"/>
      <c r="ZG103" s="23"/>
      <c r="ZH103" s="23"/>
      <c r="ZI103" s="23"/>
      <c r="ZJ103" s="23"/>
      <c r="ZK103" s="23"/>
      <c r="ZL103" s="23"/>
      <c r="ZM103" s="23"/>
      <c r="ZN103" s="23"/>
      <c r="ZO103" s="23"/>
      <c r="ZP103" s="23"/>
      <c r="ZQ103" s="23"/>
      <c r="ZR103" s="23"/>
      <c r="ZS103" s="23"/>
      <c r="ZT103" s="23"/>
      <c r="ZU103" s="23"/>
      <c r="ZV103" s="23"/>
      <c r="ZW103" s="23"/>
      <c r="ZX103" s="23"/>
      <c r="ZY103" s="23"/>
      <c r="ZZ103" s="23"/>
      <c r="AAA103" s="23"/>
      <c r="AAB103" s="23"/>
      <c r="AAC103" s="23"/>
      <c r="AAD103" s="23"/>
      <c r="AAE103" s="23"/>
      <c r="AAF103" s="23"/>
      <c r="AAG103" s="23"/>
      <c r="AAH103" s="23"/>
      <c r="AAI103" s="23"/>
      <c r="AAJ103" s="23"/>
      <c r="AAK103" s="23"/>
      <c r="AAL103" s="23"/>
      <c r="AAM103" s="23"/>
      <c r="AAN103" s="23"/>
      <c r="AAO103" s="23"/>
      <c r="AAP103" s="23"/>
      <c r="AAQ103" s="23"/>
      <c r="AAR103" s="23"/>
      <c r="AAS103" s="23"/>
      <c r="AAT103" s="23"/>
      <c r="AAU103" s="23"/>
      <c r="AAV103" s="23"/>
      <c r="AAW103" s="23"/>
      <c r="AAX103" s="23"/>
      <c r="AAY103" s="23"/>
      <c r="AAZ103" s="23"/>
      <c r="ABA103" s="23"/>
      <c r="ABB103" s="23"/>
      <c r="ABC103" s="23"/>
      <c r="ABD103" s="23"/>
      <c r="ABE103" s="23"/>
      <c r="ABF103" s="23"/>
      <c r="ABG103" s="23"/>
      <c r="ABH103" s="23"/>
      <c r="ABI103" s="23"/>
      <c r="ABJ103" s="23"/>
      <c r="ABK103" s="23"/>
      <c r="ABL103" s="23"/>
      <c r="ABM103" s="23"/>
      <c r="ABN103" s="23"/>
      <c r="ABO103" s="23"/>
      <c r="ABP103" s="23"/>
      <c r="ABQ103" s="23"/>
      <c r="ABR103" s="23"/>
      <c r="ABS103" s="23"/>
      <c r="ABT103" s="23"/>
      <c r="ABU103" s="23"/>
      <c r="ABV103" s="23"/>
      <c r="ABW103" s="23"/>
      <c r="ABX103" s="23"/>
      <c r="ABY103" s="23"/>
      <c r="ABZ103" s="23"/>
      <c r="ACA103" s="23"/>
      <c r="ACB103" s="23"/>
      <c r="ACC103" s="23"/>
      <c r="ACD103" s="23"/>
      <c r="ACE103" s="23"/>
      <c r="ACF103" s="23"/>
      <c r="ACG103" s="23"/>
      <c r="ACH103" s="23"/>
      <c r="ACI103" s="23"/>
      <c r="ACJ103" s="23"/>
      <c r="ACK103" s="23"/>
      <c r="ACL103" s="23"/>
      <c r="ACM103" s="23"/>
      <c r="ACN103" s="23"/>
      <c r="ACO103" s="23"/>
      <c r="ACP103" s="23"/>
      <c r="ACQ103" s="23"/>
      <c r="ACR103" s="23"/>
      <c r="ACS103" s="23"/>
      <c r="ACT103" s="23"/>
      <c r="ACU103" s="23"/>
      <c r="ACV103" s="23"/>
      <c r="ACW103" s="23"/>
      <c r="ACX103" s="23"/>
      <c r="ACY103" s="23"/>
      <c r="ACZ103" s="23"/>
      <c r="ADA103" s="23"/>
      <c r="ADB103" s="23"/>
      <c r="ADC103" s="23"/>
      <c r="ADD103" s="23"/>
      <c r="ADE103" s="23"/>
      <c r="ADF103" s="23"/>
      <c r="ADG103" s="23"/>
      <c r="ADH103" s="23"/>
      <c r="ADI103" s="23"/>
      <c r="ADJ103" s="23"/>
      <c r="ADK103" s="23"/>
      <c r="ADL103" s="23"/>
      <c r="ADM103" s="23"/>
      <c r="ADN103" s="23"/>
      <c r="ADO103" s="23"/>
      <c r="ADP103" s="23"/>
      <c r="ADQ103" s="23"/>
      <c r="ADR103" s="23"/>
      <c r="ADS103" s="23"/>
      <c r="ADT103" s="23"/>
      <c r="ADU103" s="23"/>
      <c r="ADV103" s="23"/>
      <c r="ADW103" s="23"/>
      <c r="ADX103" s="23"/>
      <c r="ADY103" s="23"/>
      <c r="ADZ103" s="23"/>
      <c r="AEA103" s="23"/>
      <c r="AEB103" s="23"/>
      <c r="AEC103" s="23"/>
      <c r="AED103" s="23"/>
      <c r="AEE103" s="23"/>
      <c r="AEF103" s="23"/>
      <c r="AEG103" s="23"/>
      <c r="AEH103" s="23"/>
      <c r="AEI103" s="23"/>
      <c r="AEJ103" s="23"/>
      <c r="AEK103" s="23"/>
      <c r="AEL103" s="23"/>
      <c r="AEM103" s="23"/>
      <c r="AEN103" s="23"/>
      <c r="AEO103" s="23"/>
      <c r="AEP103" s="23"/>
      <c r="AEQ103" s="23"/>
      <c r="AER103" s="23"/>
      <c r="AES103" s="23"/>
      <c r="AET103" s="23"/>
      <c r="AEU103" s="23"/>
      <c r="AEV103" s="23"/>
      <c r="AEW103" s="23"/>
      <c r="AEX103" s="23"/>
      <c r="AEY103" s="23"/>
      <c r="AEZ103" s="23"/>
      <c r="AFA103" s="23"/>
      <c r="AFB103" s="23"/>
      <c r="AFC103" s="23"/>
      <c r="AFD103" s="23"/>
      <c r="AFE103" s="23"/>
      <c r="AFF103" s="23"/>
      <c r="AFG103" s="23"/>
      <c r="AFH103" s="23"/>
      <c r="AFI103" s="23"/>
      <c r="AFJ103" s="23"/>
      <c r="AFK103" s="23"/>
      <c r="AFL103" s="23"/>
      <c r="AFM103" s="23"/>
      <c r="AFN103" s="23"/>
      <c r="AFO103" s="23"/>
      <c r="AFP103" s="23"/>
      <c r="AFQ103" s="23"/>
      <c r="AFR103" s="23"/>
      <c r="AFS103" s="23"/>
      <c r="AFT103" s="23"/>
      <c r="AFU103" s="23"/>
      <c r="AFV103" s="23"/>
      <c r="AFW103" s="23"/>
      <c r="AFX103" s="23"/>
      <c r="AFY103" s="23"/>
      <c r="AFZ103" s="23"/>
      <c r="AGA103" s="23"/>
      <c r="AGB103" s="23"/>
      <c r="AGC103" s="23"/>
      <c r="AGD103" s="23"/>
      <c r="AGE103" s="23"/>
      <c r="AGF103" s="23"/>
      <c r="AGG103" s="23"/>
      <c r="AGH103" s="23"/>
      <c r="AGI103" s="23"/>
      <c r="AGJ103" s="23"/>
      <c r="AGK103" s="23"/>
      <c r="AGL103" s="23"/>
      <c r="AGM103" s="23"/>
      <c r="AGN103" s="23"/>
      <c r="AGO103" s="23"/>
      <c r="AGP103" s="23"/>
      <c r="AGQ103" s="23"/>
      <c r="AGR103" s="23"/>
      <c r="AGS103" s="23"/>
      <c r="AGT103" s="23"/>
      <c r="AGU103" s="23"/>
      <c r="AGV103" s="23"/>
      <c r="AGW103" s="23"/>
      <c r="AGX103" s="23"/>
      <c r="AGY103" s="23"/>
      <c r="AGZ103" s="23"/>
      <c r="AHA103" s="23"/>
      <c r="AHB103" s="23"/>
      <c r="AHC103" s="23"/>
      <c r="AHD103" s="23"/>
      <c r="AHE103" s="23"/>
      <c r="AHF103" s="23"/>
      <c r="AHG103" s="23"/>
      <c r="AHH103" s="23"/>
      <c r="AHI103" s="23"/>
      <c r="AHJ103" s="23"/>
      <c r="AHK103" s="23"/>
      <c r="AHL103" s="23"/>
      <c r="AHM103" s="23"/>
      <c r="AHN103" s="23"/>
      <c r="AHO103" s="23"/>
      <c r="AHP103" s="23"/>
      <c r="AHQ103" s="23"/>
      <c r="AHR103" s="23"/>
      <c r="AHS103" s="23"/>
      <c r="AHT103" s="23"/>
      <c r="AHU103" s="23"/>
      <c r="AHV103" s="23"/>
      <c r="AHW103" s="23"/>
      <c r="AHX103" s="23"/>
      <c r="AHY103" s="23"/>
      <c r="AHZ103" s="23"/>
      <c r="AIA103" s="23"/>
      <c r="AIB103" s="23"/>
      <c r="AIC103" s="23"/>
      <c r="AID103" s="23"/>
      <c r="AIE103" s="23"/>
      <c r="AIF103" s="23"/>
      <c r="AIG103" s="23"/>
      <c r="AIH103" s="23"/>
      <c r="AII103" s="23"/>
      <c r="AIJ103" s="23"/>
      <c r="AIK103" s="23"/>
      <c r="AIL103" s="23"/>
      <c r="AIM103" s="23"/>
      <c r="AIN103" s="23"/>
      <c r="AIO103" s="23"/>
      <c r="AIP103" s="23"/>
      <c r="AIQ103" s="23"/>
      <c r="AIR103" s="23"/>
      <c r="AIS103" s="23"/>
      <c r="AIT103" s="23"/>
      <c r="AIU103" s="23"/>
      <c r="AIV103" s="23"/>
      <c r="AIW103" s="23"/>
      <c r="AIX103" s="23"/>
      <c r="AIY103" s="23"/>
      <c r="AIZ103" s="23"/>
      <c r="AJA103" s="23"/>
      <c r="AJB103" s="23"/>
      <c r="AJC103" s="23"/>
      <c r="AJD103" s="23"/>
      <c r="AJE103" s="23"/>
      <c r="AJF103" s="23"/>
      <c r="AJG103" s="23"/>
      <c r="AJH103" s="23"/>
      <c r="AJI103" s="23"/>
      <c r="AJJ103" s="23"/>
      <c r="AJK103" s="23"/>
      <c r="AJL103" s="23"/>
      <c r="AJM103" s="23"/>
      <c r="AJN103" s="23"/>
      <c r="AJO103" s="23"/>
      <c r="AJP103" s="23"/>
      <c r="AJQ103" s="23"/>
      <c r="AJR103" s="23"/>
      <c r="AJS103" s="23"/>
      <c r="AJT103" s="23"/>
      <c r="AJU103" s="23"/>
      <c r="AJV103" s="23"/>
      <c r="AJW103" s="23"/>
      <c r="AJX103" s="23"/>
      <c r="AJY103" s="23"/>
      <c r="AJZ103" s="23"/>
      <c r="AKA103" s="23"/>
      <c r="AKB103" s="23"/>
      <c r="AKC103" s="23"/>
      <c r="AKD103" s="23"/>
      <c r="AKE103" s="23"/>
      <c r="AKF103" s="23"/>
      <c r="AKG103" s="23"/>
      <c r="AKH103" s="23"/>
      <c r="AKI103" s="23"/>
      <c r="AKJ103" s="23"/>
      <c r="AKK103" s="23"/>
      <c r="AKL103" s="23"/>
      <c r="AKM103" s="23"/>
      <c r="AKN103" s="23"/>
      <c r="AKO103" s="23"/>
      <c r="AKP103" s="23"/>
      <c r="AKQ103" s="23"/>
      <c r="AKR103" s="23"/>
      <c r="AKS103" s="23"/>
      <c r="AKT103" s="23"/>
      <c r="AKU103" s="23"/>
      <c r="AKV103" s="23"/>
      <c r="AKW103" s="23"/>
      <c r="AKX103" s="23"/>
      <c r="AKY103" s="23"/>
      <c r="AKZ103" s="23"/>
      <c r="ALA103" s="23"/>
      <c r="ALB103" s="23"/>
      <c r="ALC103" s="23"/>
      <c r="ALD103" s="23"/>
      <c r="ALE103" s="23"/>
      <c r="ALF103" s="23"/>
      <c r="ALG103" s="23"/>
      <c r="ALH103" s="23"/>
      <c r="ALI103" s="23"/>
      <c r="ALJ103" s="23"/>
      <c r="ALK103" s="23"/>
      <c r="ALL103" s="23"/>
      <c r="ALM103" s="23"/>
      <c r="ALN103" s="23"/>
      <c r="ALO103" s="23"/>
      <c r="ALP103" s="23"/>
      <c r="ALQ103" s="23"/>
      <c r="ALR103" s="23"/>
      <c r="ALS103" s="23"/>
      <c r="ALT103" s="23"/>
      <c r="ALU103" s="23"/>
      <c r="ALV103" s="23"/>
      <c r="ALW103" s="23"/>
      <c r="ALX103" s="23"/>
      <c r="ALY103" s="23"/>
      <c r="ALZ103" s="23"/>
      <c r="AMA103" s="23"/>
      <c r="AMB103" s="23"/>
      <c r="AMC103" s="23"/>
      <c r="AMD103" s="23"/>
      <c r="AME103" s="23"/>
      <c r="AMF103" s="23"/>
      <c r="AMG103" s="23"/>
      <c r="AMH103" s="23"/>
      <c r="AMI103" s="23"/>
    </row>
    <row r="104" spans="1:1023" ht="46.5" customHeight="1">
      <c r="A104" s="90"/>
      <c r="B104" s="86" t="s">
        <v>119</v>
      </c>
      <c r="C104" s="109" t="s">
        <v>22</v>
      </c>
      <c r="D104" s="39"/>
      <c r="E104" s="39"/>
      <c r="F104" s="40"/>
      <c r="G104" s="41">
        <f>G105+G106</f>
        <v>293.7</v>
      </c>
      <c r="H104" s="41">
        <f>H105+H106</f>
        <v>306.70000000000005</v>
      </c>
      <c r="I104" s="41">
        <f>I105+I106</f>
        <v>317.20000000000005</v>
      </c>
    </row>
    <row r="105" spans="1:1023" ht="47.25" customHeight="1">
      <c r="A105" s="90"/>
      <c r="B105" s="110" t="s">
        <v>5</v>
      </c>
      <c r="C105" s="109" t="s">
        <v>22</v>
      </c>
      <c r="D105" s="39" t="s">
        <v>6</v>
      </c>
      <c r="E105" s="39"/>
      <c r="F105" s="40"/>
      <c r="G105" s="49">
        <v>246.38499999999999</v>
      </c>
      <c r="H105" s="49">
        <v>271.89100000000002</v>
      </c>
      <c r="I105" s="49">
        <v>282.79500000000002</v>
      </c>
    </row>
    <row r="106" spans="1:1023" ht="27.75" customHeight="1">
      <c r="A106" s="90"/>
      <c r="B106" s="86" t="s">
        <v>8</v>
      </c>
      <c r="C106" s="109" t="s">
        <v>22</v>
      </c>
      <c r="D106" s="40" t="s">
        <v>7</v>
      </c>
      <c r="E106" s="40"/>
      <c r="F106" s="50"/>
      <c r="G106" s="51">
        <v>47.314999999999998</v>
      </c>
      <c r="H106" s="51">
        <v>34.808999999999997</v>
      </c>
      <c r="I106" s="51">
        <v>34.405000000000001</v>
      </c>
    </row>
    <row r="107" spans="1:1023" ht="30">
      <c r="A107" s="90"/>
      <c r="B107" s="47" t="s">
        <v>120</v>
      </c>
      <c r="C107" s="38" t="s">
        <v>46</v>
      </c>
      <c r="D107" s="40"/>
      <c r="E107" s="40"/>
      <c r="F107" s="40"/>
      <c r="G107" s="49">
        <f t="shared" ref="G107:I107" si="23">G108</f>
        <v>40.329000000000001</v>
      </c>
      <c r="H107" s="49">
        <f t="shared" si="23"/>
        <v>40.329000000000001</v>
      </c>
      <c r="I107" s="49">
        <f t="shared" si="23"/>
        <v>40.329000000000001</v>
      </c>
    </row>
    <row r="108" spans="1:1023" ht="15">
      <c r="A108" s="90"/>
      <c r="B108" s="47" t="s">
        <v>47</v>
      </c>
      <c r="C108" s="38" t="s">
        <v>46</v>
      </c>
      <c r="D108" s="40" t="s">
        <v>35</v>
      </c>
      <c r="E108" s="40"/>
      <c r="F108" s="40"/>
      <c r="G108" s="49">
        <v>40.329000000000001</v>
      </c>
      <c r="H108" s="49">
        <v>40.329000000000001</v>
      </c>
      <c r="I108" s="49">
        <v>40.329000000000001</v>
      </c>
    </row>
    <row r="109" spans="1:1023" ht="18.75" customHeight="1">
      <c r="B109" s="5"/>
      <c r="C109" s="7"/>
      <c r="D109" s="6"/>
      <c r="E109" s="6"/>
      <c r="F109" s="8"/>
      <c r="G109" s="17"/>
      <c r="H109" s="17"/>
      <c r="I109" s="17"/>
    </row>
    <row r="110" spans="1:1023" ht="18.75">
      <c r="B110" s="138" t="s">
        <v>48</v>
      </c>
      <c r="C110" s="138"/>
      <c r="D110" s="6"/>
      <c r="E110" s="6"/>
      <c r="F110" s="8"/>
      <c r="G110" s="9"/>
      <c r="H110" s="139" t="s">
        <v>69</v>
      </c>
      <c r="I110" s="139"/>
    </row>
    <row r="111" spans="1:1023" ht="14.25" customHeight="1">
      <c r="B111" s="5"/>
      <c r="C111" s="7"/>
      <c r="D111" s="6"/>
      <c r="E111" s="6"/>
      <c r="F111" s="8"/>
      <c r="G111" s="16"/>
      <c r="H111" s="15"/>
      <c r="I111" s="14"/>
    </row>
    <row r="112" spans="1:1023">
      <c r="B112" s="10"/>
      <c r="C112" s="6"/>
      <c r="D112" s="6"/>
      <c r="E112" s="6"/>
      <c r="F112" s="140"/>
      <c r="G112" s="135"/>
      <c r="H112" s="135"/>
      <c r="I112" s="135"/>
    </row>
    <row r="113" spans="2:9">
      <c r="B113" s="19"/>
      <c r="C113" s="6"/>
      <c r="D113" s="6"/>
      <c r="E113" s="6"/>
      <c r="F113" s="135"/>
      <c r="G113" s="135"/>
      <c r="H113" s="135"/>
      <c r="I113" s="135"/>
    </row>
    <row r="114" spans="2:9" ht="15">
      <c r="B114" s="11"/>
      <c r="C114" s="6"/>
      <c r="D114" s="6"/>
      <c r="E114" s="6"/>
      <c r="F114" s="8"/>
      <c r="G114" s="8"/>
      <c r="H114" s="8"/>
      <c r="I114" s="12"/>
    </row>
    <row r="115" spans="2:9" ht="15">
      <c r="B115" s="11"/>
      <c r="C115" s="6"/>
      <c r="D115" s="6"/>
      <c r="E115" s="6"/>
      <c r="F115" s="8"/>
      <c r="G115" s="8"/>
      <c r="H115" s="8"/>
      <c r="I115" s="13"/>
    </row>
    <row r="116" spans="2:9">
      <c r="B116" s="14"/>
      <c r="C116" s="6"/>
      <c r="D116" s="14"/>
      <c r="E116" s="14"/>
      <c r="F116" s="15"/>
      <c r="G116" s="15"/>
      <c r="H116" s="15"/>
      <c r="I116" s="14"/>
    </row>
    <row r="117" spans="2:9">
      <c r="B117" s="14"/>
      <c r="C117" s="14"/>
      <c r="D117" s="14"/>
      <c r="E117" s="14"/>
      <c r="F117" s="15"/>
      <c r="G117" s="15"/>
      <c r="H117" s="15"/>
      <c r="I117" s="14"/>
    </row>
    <row r="118" spans="2:9">
      <c r="B118" s="14"/>
      <c r="C118" s="14"/>
      <c r="D118" s="14"/>
      <c r="E118" s="14"/>
      <c r="F118" s="15"/>
      <c r="G118" s="15"/>
      <c r="H118" s="15"/>
      <c r="I118" s="14"/>
    </row>
    <row r="119" spans="2:9">
      <c r="B119" s="14"/>
      <c r="C119" s="14"/>
      <c r="D119" s="14"/>
      <c r="E119" s="14"/>
      <c r="F119" s="15"/>
      <c r="G119" s="15"/>
      <c r="H119" s="15"/>
      <c r="I119" s="14"/>
    </row>
  </sheetData>
  <mergeCells count="19">
    <mergeCell ref="F2:J2"/>
    <mergeCell ref="F3:J3"/>
    <mergeCell ref="F4:J4"/>
    <mergeCell ref="F5:J5"/>
    <mergeCell ref="F6:J6"/>
    <mergeCell ref="F7:J7"/>
    <mergeCell ref="F8:J8"/>
    <mergeCell ref="A22:A23"/>
    <mergeCell ref="F113:I113"/>
    <mergeCell ref="B22:B23"/>
    <mergeCell ref="C22:F22"/>
    <mergeCell ref="B110:C110"/>
    <mergeCell ref="H110:I110"/>
    <mergeCell ref="F112:I112"/>
    <mergeCell ref="B20:I20"/>
    <mergeCell ref="B17:I17"/>
    <mergeCell ref="B18:I18"/>
    <mergeCell ref="B19:I19"/>
    <mergeCell ref="G22:I22"/>
  </mergeCells>
  <phoneticPr fontId="17" type="noConversion"/>
  <pageMargins left="0.39370078740157477" right="0.39370078740157477" top="0.9838582677165354" bottom="0.64763779527559062" header="0.59015748031496063" footer="0.39370078740157477"/>
  <pageSetup paperSize="9" scale="77" firstPageNumber="116" fitToHeight="0" orientation="portrait" useFirstPageNumber="1" r:id="rId1"/>
  <headerFooter alignWithMargins="0">
    <oddFooter>&amp;C&amp;"Arial Cyr,Regular"&amp;10&amp;P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r-01</vt:lpstr>
      <vt:lpstr>'r-01'!Область_печати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GLSPEC</dc:creator>
  <cp:lastModifiedBy>ADM</cp:lastModifiedBy>
  <cp:lastPrinted>2023-05-02T06:27:16Z</cp:lastPrinted>
  <dcterms:created xsi:type="dcterms:W3CDTF">2020-03-04T10:23:38Z</dcterms:created>
  <dcterms:modified xsi:type="dcterms:W3CDTF">2023-05-02T06:27:27Z</dcterms:modified>
</cp:coreProperties>
</file>